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TABLE1A" sheetId="1" r:id="rId1"/>
    <sheet name="TABLE 1B" sheetId="2" r:id="rId2"/>
    <sheet name="TABLE2A" sheetId="3" r:id="rId3"/>
    <sheet name="TABLE2B" sheetId="4" r:id="rId4"/>
    <sheet name="TABLE3A" sheetId="5" r:id="rId5"/>
    <sheet name="TABLE3B" sheetId="6" r:id="rId6"/>
    <sheet name="TABLE4A" sheetId="7" r:id="rId7"/>
    <sheet name="TABLE4B" sheetId="8" r:id="rId8"/>
    <sheet name="TABLE 4C" sheetId="9" r:id="rId9"/>
    <sheet name="TABLE5" sheetId="10" r:id="rId10"/>
  </sheets>
  <definedNames>
    <definedName name="_xlnm.Print_Area" localSheetId="1">'TABLE 1B'!$A$1:$T$73</definedName>
  </definedNames>
  <calcPr fullCalcOnLoad="1"/>
</workbook>
</file>

<file path=xl/sharedStrings.xml><?xml version="1.0" encoding="utf-8"?>
<sst xmlns="http://schemas.openxmlformats.org/spreadsheetml/2006/main" count="423" uniqueCount="184">
  <si>
    <t>January</t>
  </si>
  <si>
    <t>March</t>
  </si>
  <si>
    <t>April</t>
  </si>
  <si>
    <t>May</t>
  </si>
  <si>
    <t>June</t>
  </si>
  <si>
    <t>July</t>
  </si>
  <si>
    <t>August</t>
  </si>
  <si>
    <t>September</t>
  </si>
  <si>
    <t>October</t>
  </si>
  <si>
    <t>November</t>
  </si>
  <si>
    <t>December</t>
  </si>
  <si>
    <t xml:space="preserve">Plan Type </t>
  </si>
  <si>
    <t>HMO</t>
  </si>
  <si>
    <t>Dental</t>
  </si>
  <si>
    <t>BHP</t>
  </si>
  <si>
    <t>Prenatal/Delivery</t>
  </si>
  <si>
    <t>LTC</t>
  </si>
  <si>
    <t>PACE</t>
  </si>
  <si>
    <t>PCCM</t>
  </si>
  <si>
    <t>Other</t>
  </si>
  <si>
    <t>Unknown</t>
  </si>
  <si>
    <t>Managed Care Combinations</t>
  </si>
  <si>
    <t>HMO &amp; BHP</t>
  </si>
  <si>
    <t>PCCM &amp; BHP</t>
  </si>
  <si>
    <t>99: Unknown</t>
  </si>
  <si>
    <t>Duration of Enrollment</t>
  </si>
  <si>
    <t>Eligibility Group</t>
  </si>
  <si>
    <t>Total</t>
  </si>
  <si>
    <t>Total Eligibles</t>
  </si>
  <si>
    <t>Total Aged</t>
  </si>
  <si>
    <t xml:space="preserve">Total Disabled </t>
  </si>
  <si>
    <t>Total Children</t>
  </si>
  <si>
    <t>Total Adults</t>
  </si>
  <si>
    <t>#Persons</t>
  </si>
  <si>
    <t>Percent</t>
  </si>
  <si>
    <t>Table 2A: Duration of Medicaid Enrollment (in Months) for Persons Ever Enrolled in 1999 by Eligibility Group</t>
  </si>
  <si>
    <t>1 month</t>
  </si>
  <si>
    <t>2 months</t>
  </si>
  <si>
    <t>3 months</t>
  </si>
  <si>
    <t>4 months</t>
  </si>
  <si>
    <t>5 months</t>
  </si>
  <si>
    <t>6 months</t>
  </si>
  <si>
    <t>7 months</t>
  </si>
  <si>
    <t>8 months</t>
  </si>
  <si>
    <t>9 months</t>
  </si>
  <si>
    <t>10 months</t>
  </si>
  <si>
    <t>11 months</t>
  </si>
  <si>
    <t>12 months</t>
  </si>
  <si>
    <t>Table 2B: Percent Distribution of Duration of Medicaid Enrollment (in Months) for Persons Ever Enrolled in 1999 by Eligibility Group</t>
  </si>
  <si>
    <t>Note: Persons were assigned to the eligibility group where they had the longest period of enrollment.</t>
  </si>
  <si>
    <t>February</t>
  </si>
  <si>
    <t xml:space="preserve">Note: The total is the number of persons continuously enrolled 12 months in Medicaid in 1999.  </t>
  </si>
  <si>
    <t>**</t>
  </si>
  <si>
    <t>Table 1B: State Medicaid Enrollment by Eligibility Group in January and December 1999</t>
  </si>
  <si>
    <t>State</t>
  </si>
  <si>
    <t>Total Enrollees</t>
  </si>
  <si>
    <t xml:space="preserve">                    Total Aged                        </t>
  </si>
  <si>
    <t xml:space="preserve">                    Total Disabled                        </t>
  </si>
  <si>
    <t xml:space="preserve">                    Total Children                         </t>
  </si>
  <si>
    <t xml:space="preserve">                    Total Adults                        </t>
  </si>
  <si>
    <t>% Difference</t>
  </si>
  <si>
    <t>AL</t>
  </si>
  <si>
    <t>AZ</t>
  </si>
  <si>
    <t>AR</t>
  </si>
  <si>
    <t>CO</t>
  </si>
  <si>
    <t>CT</t>
  </si>
  <si>
    <t>DC</t>
  </si>
  <si>
    <t>FL</t>
  </si>
  <si>
    <t>HI</t>
  </si>
  <si>
    <t>ID</t>
  </si>
  <si>
    <t>IL</t>
  </si>
  <si>
    <t>IN</t>
  </si>
  <si>
    <t>IA</t>
  </si>
  <si>
    <t>KS</t>
  </si>
  <si>
    <t>KY</t>
  </si>
  <si>
    <t>LA</t>
  </si>
  <si>
    <t>ME</t>
  </si>
  <si>
    <t>MA</t>
  </si>
  <si>
    <t>MI</t>
  </si>
  <si>
    <t>MN</t>
  </si>
  <si>
    <t>MS</t>
  </si>
  <si>
    <t>MO</t>
  </si>
  <si>
    <t>MT</t>
  </si>
  <si>
    <t>NE</t>
  </si>
  <si>
    <t>NV</t>
  </si>
  <si>
    <t>NH</t>
  </si>
  <si>
    <t>NJ</t>
  </si>
  <si>
    <t>NM</t>
  </si>
  <si>
    <t>NY</t>
  </si>
  <si>
    <t>NC</t>
  </si>
  <si>
    <t>ND</t>
  </si>
  <si>
    <t>OH</t>
  </si>
  <si>
    <t>OK</t>
  </si>
  <si>
    <t>OR</t>
  </si>
  <si>
    <t>PA</t>
  </si>
  <si>
    <t>RI</t>
  </si>
  <si>
    <t>SD</t>
  </si>
  <si>
    <t>TN</t>
  </si>
  <si>
    <t>TX</t>
  </si>
  <si>
    <t>UT</t>
  </si>
  <si>
    <t>VT</t>
  </si>
  <si>
    <t>VA</t>
  </si>
  <si>
    <t>WV</t>
  </si>
  <si>
    <t>WI</t>
  </si>
  <si>
    <t>WY</t>
  </si>
  <si>
    <t>National</t>
  </si>
  <si>
    <t>FOOTNOTES:</t>
  </si>
  <si>
    <r>
      <t>AK</t>
    </r>
    <r>
      <rPr>
        <b/>
        <vertAlign val="superscript"/>
        <sz val="10"/>
        <rFont val="Times New Roman"/>
        <family val="1"/>
      </rPr>
      <t>1</t>
    </r>
  </si>
  <si>
    <r>
      <t>CA</t>
    </r>
    <r>
      <rPr>
        <b/>
        <vertAlign val="superscript"/>
        <sz val="10"/>
        <rFont val="Times New Roman"/>
        <family val="1"/>
      </rPr>
      <t>2</t>
    </r>
  </si>
  <si>
    <r>
      <t>DE</t>
    </r>
    <r>
      <rPr>
        <b/>
        <vertAlign val="superscript"/>
        <sz val="10"/>
        <rFont val="Times New Roman"/>
        <family val="1"/>
      </rPr>
      <t>3</t>
    </r>
  </si>
  <si>
    <r>
      <t>GA</t>
    </r>
    <r>
      <rPr>
        <b/>
        <vertAlign val="superscript"/>
        <sz val="10"/>
        <rFont val="Times New Roman"/>
        <family val="1"/>
      </rPr>
      <t>4</t>
    </r>
  </si>
  <si>
    <r>
      <t>MD</t>
    </r>
    <r>
      <rPr>
        <b/>
        <vertAlign val="superscript"/>
        <sz val="10"/>
        <rFont val="Times New Roman"/>
        <family val="1"/>
      </rPr>
      <t>5</t>
    </r>
  </si>
  <si>
    <r>
      <t>SC</t>
    </r>
    <r>
      <rPr>
        <b/>
        <vertAlign val="superscript"/>
        <sz val="10"/>
        <rFont val="Times New Roman"/>
        <family val="1"/>
      </rPr>
      <t>6</t>
    </r>
  </si>
  <si>
    <r>
      <t>WA</t>
    </r>
    <r>
      <rPr>
        <b/>
        <vertAlign val="superscript"/>
        <sz val="10"/>
        <rFont val="Times New Roman"/>
        <family val="1"/>
      </rPr>
      <t>7</t>
    </r>
  </si>
  <si>
    <r>
      <t xml:space="preserve">2 </t>
    </r>
    <r>
      <rPr>
        <sz val="11"/>
        <rFont val="Times New Roman"/>
        <family val="1"/>
      </rPr>
      <t xml:space="preserve"> California introduced a very large 1115 waiver program (FPACT) in December, 1999, that only covered family planning benefits for working age women.  </t>
    </r>
  </si>
  <si>
    <r>
      <t xml:space="preserve">3 </t>
    </r>
    <r>
      <rPr>
        <sz val="11"/>
        <rFont val="Times New Roman"/>
        <family val="1"/>
      </rPr>
      <t xml:space="preserve"> During 1999, Delaware changed how it was reporting children and adults into eligibility groups.  As a result, any analysis of monthly enrollment patterns by eligibility group for children and adults would be difficult. </t>
    </r>
  </si>
  <si>
    <r>
      <t xml:space="preserve">6 </t>
    </r>
    <r>
      <rPr>
        <sz val="11"/>
        <rFont val="Times New Roman"/>
        <family val="1"/>
      </rPr>
      <t xml:space="preserve"> Beginning in October, 1999, South Carolina reported SSI disabled persons age 65 and over as “disabled.”  Prior to this, they were reported as SSI aged.  </t>
    </r>
  </si>
  <si>
    <r>
      <t xml:space="preserve">1  </t>
    </r>
    <r>
      <rPr>
        <sz val="11"/>
        <rFont val="Times New Roman"/>
        <family val="1"/>
      </rPr>
      <t xml:space="preserve">In Alaska, enrollment generally increased from month 1 to month 3 of each quarter and then decreased somewhat in month 1 of the next quarter.  This recurring pattern of monthly enrollment within a quarter seems unlikely.  The state’s data should not be used for analysis of month-to-month enrollment, although it appears to be reliable at a more general level. </t>
    </r>
  </si>
  <si>
    <r>
      <t xml:space="preserve">4 </t>
    </r>
    <r>
      <rPr>
        <sz val="11"/>
        <rFont val="Times New Roman"/>
        <family val="1"/>
      </rPr>
      <t xml:space="preserve"> In Georgia, enrollment generally decreased from month 1 to month 3 of each quarter and then increased somewhat in month 1 of the next quarter.  This recurring pattern of monthly enrollment within a quarter seems unlikely.  The state’s data should not be used for analysis of month-to-month enrollment, although it appears to be reliable at a more general level. </t>
    </r>
  </si>
  <si>
    <r>
      <t xml:space="preserve">5  </t>
    </r>
    <r>
      <rPr>
        <sz val="11"/>
        <rFont val="Times New Roman"/>
        <family val="1"/>
      </rPr>
      <t xml:space="preserve">In November and December, 1999, Maryland enrolled approximately 60,000 individuals whose Medicaid benefits had been improperly terminated in 1997 (during the implementation of welfare reform).  For administrative convenience, the state decided to report these individuals into the medically needy disabled eligibility group.  These individuals should have been reported into the AFDC or other eligibility groups (14, 15, 44 or 45).  This error was eventually corrected in MSIS data, but not in time for these tables. </t>
    </r>
  </si>
  <si>
    <r>
      <t xml:space="preserve">7 </t>
    </r>
    <r>
      <rPr>
        <sz val="11"/>
        <rFont val="Times New Roman"/>
        <family val="1"/>
      </rPr>
      <t xml:space="preserve"> In Washington, enrollment generally declined from month 1 to month 3 of each quarter and then increased somewhat in month 1 of the next quarter.  This recurring pattern of monthly enrollment within a quarter seems unlikely.  The state’s data should not be used for analysis of month-to-month enrollment, although it appears to be reliable at a more general level.  </t>
    </r>
  </si>
  <si>
    <t>Table 1A: Persons Enrolled in Medicaid by Eligibility Group by Month in 1999</t>
  </si>
  <si>
    <t>Monthly</t>
  </si>
  <si>
    <t>Average</t>
  </si>
  <si>
    <t xml:space="preserve">Monthly </t>
  </si>
  <si>
    <t>Total (Unduplicated)</t>
  </si>
  <si>
    <t>Other Combinations</t>
  </si>
  <si>
    <t>FFS (Not MC Enrolled)</t>
  </si>
  <si>
    <t>BHP &amp; Dental</t>
  </si>
  <si>
    <t>PCCM, BHP &amp; Dental</t>
  </si>
  <si>
    <t>PCCM &amp; Other PHP</t>
  </si>
  <si>
    <t>PCCM &amp; Dental</t>
  </si>
  <si>
    <t>HMO, BHP &amp; Dental</t>
  </si>
  <si>
    <t>HMO &amp; Dental</t>
  </si>
  <si>
    <t>HMO &amp; Other PHP</t>
  </si>
  <si>
    <t>Other PHP Only</t>
  </si>
  <si>
    <t>PCCM Only</t>
  </si>
  <si>
    <t>Dental Only</t>
  </si>
  <si>
    <t>BHP Only</t>
  </si>
  <si>
    <t>11: SSI Aged</t>
  </si>
  <si>
    <t>12: SSI Disabled</t>
  </si>
  <si>
    <t>14: AFDC Child</t>
  </si>
  <si>
    <t>15: AFDC Adult</t>
  </si>
  <si>
    <t>16: AFDC-Unemployed Child</t>
  </si>
  <si>
    <t>17: AFDC-Unemployed Adult</t>
  </si>
  <si>
    <t>21: Medically Needy Aged</t>
  </si>
  <si>
    <t>22: Medically Needy Disabled</t>
  </si>
  <si>
    <t>24: Medically Needy Child</t>
  </si>
  <si>
    <t>25: Medically Needy Adult</t>
  </si>
  <si>
    <t>31: Poverty-Related Aged</t>
  </si>
  <si>
    <t>32: Poverty-Related Disabled</t>
  </si>
  <si>
    <t>34: Poverty-Related Child</t>
  </si>
  <si>
    <t>35: Poverty-Related Adult</t>
  </si>
  <si>
    <t>41: Other Aged</t>
  </si>
  <si>
    <t>42: Other Disabled</t>
  </si>
  <si>
    <t>44: Other Child</t>
  </si>
  <si>
    <t>45: Other Adult</t>
  </si>
  <si>
    <t>48: Foster-Care Child</t>
  </si>
  <si>
    <t>51: 1115 Aged</t>
  </si>
  <si>
    <t>52: 1115 Disabled</t>
  </si>
  <si>
    <t>54: 1115 Child</t>
  </si>
  <si>
    <t>55: 1115 Adult</t>
  </si>
  <si>
    <t>HMO 6-11 Months</t>
  </si>
  <si>
    <t>PCCM 6-11 Months</t>
  </si>
  <si>
    <t>PCCM  All 12 Months</t>
  </si>
  <si>
    <t>HMO All 12 Months</t>
  </si>
  <si>
    <t>Table 4C: State Medicaid Managed Care Enrollment by Plan Type Combination in December 1999 (Unduplicated Count)</t>
  </si>
  <si>
    <t>HMO Only</t>
  </si>
  <si>
    <t>Other Combi-nations</t>
  </si>
  <si>
    <t>FFS (Not MC enrolled)</t>
  </si>
  <si>
    <t>TOTAL</t>
  </si>
  <si>
    <t>AK</t>
  </si>
  <si>
    <t>CA</t>
  </si>
  <si>
    <t>DE</t>
  </si>
  <si>
    <t>GA</t>
  </si>
  <si>
    <t>MD</t>
  </si>
  <si>
    <t>SC</t>
  </si>
  <si>
    <t>WA</t>
  </si>
  <si>
    <t>** Results suppressed due to small sample size</t>
  </si>
  <si>
    <t>Table 3A: Persons with Managed Care Enrollment by Type by Month in 1999 (Duplicated Count)</t>
  </si>
  <si>
    <t>Table 3B: Percent Distribution of Managed Care Enrollment by Type by Month in 1999 (Duplicated Count)</t>
  </si>
  <si>
    <t>Table 4A: Persons with Managed Care Enrollment by Plan Type Combination by Month in 1999</t>
  </si>
  <si>
    <t>Table 4B: Percent Distribution of Managed Care Enrollment by Plan Type Combination by Month in 1999</t>
  </si>
  <si>
    <t>Table 5: Duration of HMO and PCCM Enrollment (in Months) for Persons Continuously Enrolled 12 Months in Medicaid in 1999 (duplicated count)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</si>
</sst>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9">
    <font>
      <sz val="10"/>
      <name val="Times New Roman"/>
      <family val="0"/>
    </font>
    <font>
      <b/>
      <sz val="10"/>
      <name val="Times New Roman"/>
      <family val="1"/>
    </font>
    <font>
      <b/>
      <u val="single"/>
      <sz val="10"/>
      <name val="Times New Roman"/>
      <family val="1"/>
    </font>
    <font>
      <b/>
      <vertAlign val="superscript"/>
      <sz val="10"/>
      <name val="Times New Roman"/>
      <family val="1"/>
    </font>
    <font>
      <b/>
      <sz val="11"/>
      <name val="Times New Roman"/>
      <family val="1"/>
    </font>
    <font>
      <sz val="11"/>
      <name val="Times New Roman"/>
      <family val="1"/>
    </font>
    <font>
      <vertAlign val="superscript"/>
      <sz val="11"/>
      <name val="Times New Roman"/>
      <family val="1"/>
    </font>
    <font>
      <sz val="11"/>
      <name val="Arial"/>
      <family val="0"/>
    </font>
    <font>
      <b/>
      <sz val="10"/>
      <name val="Arial"/>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57">
    <xf numFmtId="0" fontId="0" fillId="0" borderId="0" xfId="0" applyAlignment="1">
      <alignment/>
    </xf>
    <xf numFmtId="3" fontId="0" fillId="0" borderId="0" xfId="0" applyNumberFormat="1" applyAlignment="1">
      <alignment horizontal="center"/>
    </xf>
    <xf numFmtId="3" fontId="0" fillId="0" borderId="0" xfId="0" applyNumberFormat="1" applyAlignment="1">
      <alignment/>
    </xf>
    <xf numFmtId="0" fontId="1" fillId="0" borderId="0" xfId="0" applyFont="1" applyAlignment="1">
      <alignment/>
    </xf>
    <xf numFmtId="0" fontId="1" fillId="0" borderId="1" xfId="0" applyFont="1" applyBorder="1" applyAlignment="1">
      <alignment/>
    </xf>
    <xf numFmtId="0" fontId="1" fillId="0" borderId="0" xfId="0" applyFont="1" applyBorder="1" applyAlignment="1">
      <alignment/>
    </xf>
    <xf numFmtId="3" fontId="1" fillId="0" borderId="0" xfId="0" applyNumberFormat="1" applyFont="1" applyAlignment="1">
      <alignment horizontal="left"/>
    </xf>
    <xf numFmtId="3" fontId="1" fillId="0" borderId="0" xfId="0" applyNumberFormat="1" applyFont="1" applyAlignment="1">
      <alignment/>
    </xf>
    <xf numFmtId="3" fontId="0" fillId="0" borderId="0" xfId="0" applyNumberFormat="1" applyBorder="1" applyAlignment="1">
      <alignment horizontal="right"/>
    </xf>
    <xf numFmtId="3" fontId="0" fillId="0" borderId="0" xfId="0" applyNumberFormat="1" applyAlignment="1">
      <alignment horizontal="right"/>
    </xf>
    <xf numFmtId="0" fontId="0" fillId="0" borderId="0" xfId="0" applyAlignment="1">
      <alignmen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Alignment="1">
      <alignment/>
    </xf>
    <xf numFmtId="4" fontId="0" fillId="0" borderId="0" xfId="0" applyNumberFormat="1" applyAlignment="1">
      <alignment horizontal="right"/>
    </xf>
    <xf numFmtId="4" fontId="0" fillId="0" borderId="0" xfId="0" applyNumberFormat="1" applyBorder="1" applyAlignment="1">
      <alignment horizontal="right"/>
    </xf>
    <xf numFmtId="0" fontId="1" fillId="0" borderId="1" xfId="0" applyFont="1" applyBorder="1" applyAlignment="1">
      <alignment horizontal="right"/>
    </xf>
    <xf numFmtId="3" fontId="0" fillId="0" borderId="0" xfId="0" applyNumberFormat="1" applyFont="1" applyAlignment="1">
      <alignment horizontal="left"/>
    </xf>
    <xf numFmtId="3" fontId="0" fillId="0" borderId="0" xfId="0" applyNumberFormat="1" applyFont="1" applyAlignment="1">
      <alignment horizontal="center"/>
    </xf>
    <xf numFmtId="3" fontId="0" fillId="0" borderId="0" xfId="0" applyNumberFormat="1" applyFont="1" applyAlignment="1">
      <alignment/>
    </xf>
    <xf numFmtId="0" fontId="0" fillId="0" borderId="0" xfId="0" applyFont="1" applyAlignment="1">
      <alignment/>
    </xf>
    <xf numFmtId="0" fontId="1" fillId="0" borderId="0" xfId="0" applyFont="1" applyBorder="1" applyAlignment="1">
      <alignment horizontal="left"/>
    </xf>
    <xf numFmtId="4" fontId="0" fillId="0" borderId="0" xfId="0" applyNumberFormat="1" applyBorder="1" applyAlignment="1">
      <alignment/>
    </xf>
    <xf numFmtId="0" fontId="0" fillId="0" borderId="0" xfId="0" applyFont="1" applyBorder="1" applyAlignment="1">
      <alignment/>
    </xf>
    <xf numFmtId="4" fontId="0" fillId="0" borderId="0" xfId="0" applyNumberFormat="1" applyFont="1" applyBorder="1" applyAlignment="1">
      <alignment/>
    </xf>
    <xf numFmtId="0" fontId="1" fillId="0" borderId="1" xfId="0" applyFont="1" applyBorder="1" applyAlignment="1">
      <alignment horizontal="center"/>
    </xf>
    <xf numFmtId="0" fontId="2" fillId="0" borderId="0" xfId="0" applyFont="1" applyBorder="1" applyAlignment="1">
      <alignment horizontal="center"/>
    </xf>
    <xf numFmtId="0" fontId="0" fillId="0" borderId="1" xfId="0" applyFont="1" applyBorder="1" applyAlignment="1">
      <alignment horizontal="right"/>
    </xf>
    <xf numFmtId="4" fontId="0" fillId="0" borderId="1" xfId="0" applyNumberFormat="1" applyFont="1" applyBorder="1" applyAlignment="1">
      <alignment horizontal="right"/>
    </xf>
    <xf numFmtId="0" fontId="0" fillId="0" borderId="0" xfId="0" applyFont="1" applyBorder="1" applyAlignment="1">
      <alignment horizontal="center"/>
    </xf>
    <xf numFmtId="3" fontId="0" fillId="0" borderId="0" xfId="19" applyNumberFormat="1" applyFont="1" applyBorder="1" applyAlignment="1">
      <alignment horizontal="right"/>
      <protection/>
    </xf>
    <xf numFmtId="3" fontId="0" fillId="0" borderId="0" xfId="0" applyNumberFormat="1" applyFont="1" applyBorder="1" applyAlignment="1">
      <alignment horizontal="right"/>
    </xf>
    <xf numFmtId="3" fontId="0" fillId="0" borderId="0" xfId="0" applyNumberFormat="1" applyFont="1" applyBorder="1" applyAlignment="1">
      <alignment/>
    </xf>
    <xf numFmtId="0" fontId="1" fillId="0" borderId="0" xfId="19" applyFont="1" applyBorder="1">
      <alignment/>
      <protection/>
    </xf>
    <xf numFmtId="0" fontId="0" fillId="0" borderId="0" xfId="0" applyBorder="1" applyAlignment="1">
      <alignment/>
    </xf>
    <xf numFmtId="0" fontId="4" fillId="0" borderId="0" xfId="0" applyFont="1" applyBorder="1" applyAlignment="1">
      <alignment/>
    </xf>
    <xf numFmtId="0" fontId="6" fillId="0" borderId="0" xfId="0" applyFont="1" applyAlignment="1">
      <alignment horizontal="left" wrapText="1"/>
    </xf>
    <xf numFmtId="0" fontId="7" fillId="0" borderId="0" xfId="0" applyFont="1" applyAlignment="1">
      <alignment horizontal="left"/>
    </xf>
    <xf numFmtId="0" fontId="4" fillId="0" borderId="0" xfId="0" applyFont="1" applyBorder="1" applyAlignment="1">
      <alignment horizontal="left"/>
    </xf>
    <xf numFmtId="0" fontId="5" fillId="0" borderId="0" xfId="0" applyFont="1" applyAlignment="1">
      <alignment horizontal="left"/>
    </xf>
    <xf numFmtId="0" fontId="6" fillId="0" borderId="0" xfId="0" applyFont="1" applyAlignment="1">
      <alignment horizontal="left"/>
    </xf>
    <xf numFmtId="0" fontId="4" fillId="0" borderId="0" xfId="19" applyFont="1" applyBorder="1" applyAlignment="1">
      <alignment horizontal="left"/>
      <protection/>
    </xf>
    <xf numFmtId="0" fontId="7" fillId="0" borderId="0" xfId="0" applyFont="1" applyAlignment="1">
      <alignment horizontal="left" wrapText="1"/>
    </xf>
    <xf numFmtId="0" fontId="4" fillId="0" borderId="0" xfId="0" applyFont="1" applyAlignment="1">
      <alignment horizontal="left"/>
    </xf>
    <xf numFmtId="0" fontId="1" fillId="0" borderId="0" xfId="0" applyFont="1" applyAlignment="1">
      <alignment horizontal="center"/>
    </xf>
    <xf numFmtId="4" fontId="0" fillId="0" borderId="0" xfId="0" applyNumberFormat="1" applyAlignment="1">
      <alignment/>
    </xf>
    <xf numFmtId="0" fontId="1" fillId="0" borderId="1" xfId="0" applyFont="1" applyBorder="1" applyAlignment="1">
      <alignment horizontal="right" wrapText="1"/>
    </xf>
    <xf numFmtId="3" fontId="1" fillId="0" borderId="1" xfId="0" applyNumberFormat="1" applyFont="1" applyBorder="1" applyAlignment="1">
      <alignment horizontal="right" wrapText="1"/>
    </xf>
    <xf numFmtId="0" fontId="8" fillId="0" borderId="0" xfId="0" applyFont="1" applyBorder="1" applyAlignment="1">
      <alignment/>
    </xf>
    <xf numFmtId="3" fontId="0" fillId="0" borderId="0" xfId="0" applyNumberFormat="1" applyBorder="1" applyAlignment="1">
      <alignment horizontal="center"/>
    </xf>
    <xf numFmtId="0" fontId="6" fillId="0" borderId="0" xfId="0" applyFont="1" applyAlignment="1">
      <alignment horizontal="left" wrapText="1"/>
    </xf>
    <xf numFmtId="0" fontId="0" fillId="0" borderId="0" xfId="0" applyAlignment="1">
      <alignment horizontal="left" wrapText="1"/>
    </xf>
    <xf numFmtId="0" fontId="1" fillId="0" borderId="1" xfId="0" applyFont="1" applyBorder="1" applyAlignment="1">
      <alignment horizontal="center"/>
    </xf>
    <xf numFmtId="0" fontId="2" fillId="0" borderId="1" xfId="0" applyFont="1" applyBorder="1" applyAlignment="1">
      <alignment horizontal="center"/>
    </xf>
    <xf numFmtId="0" fontId="1" fillId="0" borderId="0" xfId="0" applyFont="1" applyAlignment="1">
      <alignment horizontal="left"/>
    </xf>
    <xf numFmtId="3" fontId="1" fillId="0" borderId="0" xfId="0" applyNumberFormat="1" applyFont="1" applyAlignment="1">
      <alignment horizontal="left" wrapText="1"/>
    </xf>
    <xf numFmtId="0" fontId="1" fillId="0" borderId="0" xfId="0" applyFont="1" applyAlignment="1">
      <alignment wrapText="1"/>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5"/>
  <sheetViews>
    <sheetView tabSelected="1" zoomScale="75" zoomScaleNormal="75" workbookViewId="0" topLeftCell="A1">
      <pane xSplit="1" ySplit="3" topLeftCell="B4" activePane="bottomRight" state="frozen"/>
      <selection pane="topLeft" activeCell="A63" sqref="A63"/>
      <selection pane="topRight" activeCell="A63" sqref="A63"/>
      <selection pane="bottomLeft" activeCell="A63" sqref="A63"/>
      <selection pane="bottomRight" activeCell="E28" sqref="E28"/>
    </sheetView>
  </sheetViews>
  <sheetFormatPr defaultColWidth="9.33203125" defaultRowHeight="12.75"/>
  <cols>
    <col min="1" max="1" width="33.83203125" style="0" customWidth="1"/>
    <col min="2" max="13" width="10.83203125" style="0" customWidth="1"/>
    <col min="14" max="14" width="10.16015625" style="0" bestFit="1" customWidth="1"/>
  </cols>
  <sheetData>
    <row r="1" spans="1:5" ht="12.75">
      <c r="A1" s="3" t="s">
        <v>121</v>
      </c>
      <c r="B1" s="3"/>
      <c r="C1" s="3"/>
      <c r="D1" s="3"/>
      <c r="E1" s="3"/>
    </row>
    <row r="2" ht="12.75">
      <c r="N2" s="44" t="s">
        <v>122</v>
      </c>
    </row>
    <row r="3" spans="1:14" s="3" customFormat="1" ht="12.75">
      <c r="A3" s="4" t="s">
        <v>26</v>
      </c>
      <c r="B3" s="16" t="s">
        <v>0</v>
      </c>
      <c r="C3" s="16" t="s">
        <v>50</v>
      </c>
      <c r="D3" s="16" t="s">
        <v>1</v>
      </c>
      <c r="E3" s="16" t="s">
        <v>2</v>
      </c>
      <c r="F3" s="16" t="s">
        <v>3</v>
      </c>
      <c r="G3" s="16" t="s">
        <v>4</v>
      </c>
      <c r="H3" s="16" t="s">
        <v>5</v>
      </c>
      <c r="I3" s="16" t="s">
        <v>6</v>
      </c>
      <c r="J3" s="16" t="s">
        <v>7</v>
      </c>
      <c r="K3" s="16" t="s">
        <v>8</v>
      </c>
      <c r="L3" s="16" t="s">
        <v>9</v>
      </c>
      <c r="M3" s="16" t="s">
        <v>10</v>
      </c>
      <c r="N3" s="25" t="s">
        <v>123</v>
      </c>
    </row>
    <row r="4" spans="1:14" ht="12.75">
      <c r="A4" s="5" t="s">
        <v>139</v>
      </c>
      <c r="B4" s="8">
        <v>1630767</v>
      </c>
      <c r="C4" s="8">
        <v>1626891</v>
      </c>
      <c r="D4" s="8">
        <v>1623445</v>
      </c>
      <c r="E4" s="8">
        <v>1620575</v>
      </c>
      <c r="F4" s="8">
        <v>1617847</v>
      </c>
      <c r="G4" s="8">
        <v>1615357</v>
      </c>
      <c r="H4" s="8">
        <v>1615106</v>
      </c>
      <c r="I4" s="8">
        <v>1613920</v>
      </c>
      <c r="J4" s="8">
        <v>1612453</v>
      </c>
      <c r="K4" s="8">
        <v>1599282</v>
      </c>
      <c r="L4" s="8">
        <v>1596770</v>
      </c>
      <c r="M4" s="8">
        <v>1592832</v>
      </c>
      <c r="N4" s="2">
        <f>AVERAGE(B4:M4)</f>
        <v>1613770.4166666667</v>
      </c>
    </row>
    <row r="5" spans="1:14" ht="12.75">
      <c r="A5" s="7" t="s">
        <v>140</v>
      </c>
      <c r="B5" s="9">
        <v>5193922</v>
      </c>
      <c r="C5" s="9">
        <v>5192490</v>
      </c>
      <c r="D5" s="9">
        <v>5194205</v>
      </c>
      <c r="E5" s="9">
        <v>5199886</v>
      </c>
      <c r="F5" s="9">
        <v>5200818</v>
      </c>
      <c r="G5" s="9">
        <v>5195623</v>
      </c>
      <c r="H5" s="9">
        <v>5204081</v>
      </c>
      <c r="I5" s="9">
        <v>5206501</v>
      </c>
      <c r="J5" s="9">
        <v>5196637</v>
      </c>
      <c r="K5" s="9">
        <v>5226399</v>
      </c>
      <c r="L5" s="9">
        <v>5219580</v>
      </c>
      <c r="M5" s="9">
        <v>5202900</v>
      </c>
      <c r="N5" s="2">
        <f aca="true" t="shared" si="0" ref="N5:N35">AVERAGE(B5:M5)</f>
        <v>5202753.5</v>
      </c>
    </row>
    <row r="6" spans="1:14" ht="12.75">
      <c r="A6" s="6" t="s">
        <v>141</v>
      </c>
      <c r="B6" s="9">
        <v>5552609</v>
      </c>
      <c r="C6" s="9">
        <v>5505954</v>
      </c>
      <c r="D6" s="9">
        <v>5539167</v>
      </c>
      <c r="E6" s="9">
        <v>5438878</v>
      </c>
      <c r="F6" s="9">
        <v>5406099</v>
      </c>
      <c r="G6" s="9">
        <v>5353941</v>
      </c>
      <c r="H6" s="9">
        <v>5355207</v>
      </c>
      <c r="I6" s="9">
        <v>5372688</v>
      </c>
      <c r="J6" s="9">
        <v>5332296</v>
      </c>
      <c r="K6" s="9">
        <v>5305816</v>
      </c>
      <c r="L6" s="9">
        <v>5279518</v>
      </c>
      <c r="M6" s="9">
        <v>5249163</v>
      </c>
      <c r="N6" s="2">
        <f t="shared" si="0"/>
        <v>5390944.666666667</v>
      </c>
    </row>
    <row r="7" spans="1:14" ht="12.75">
      <c r="A7" s="6" t="s">
        <v>142</v>
      </c>
      <c r="B7" s="9">
        <v>2221668</v>
      </c>
      <c r="C7" s="9">
        <v>2183611</v>
      </c>
      <c r="D7" s="9">
        <v>2220332</v>
      </c>
      <c r="E7" s="9">
        <v>2195844</v>
      </c>
      <c r="F7" s="9">
        <v>2159648</v>
      </c>
      <c r="G7" s="9">
        <v>2137531</v>
      </c>
      <c r="H7" s="9">
        <v>2154275</v>
      </c>
      <c r="I7" s="9">
        <v>2148727</v>
      </c>
      <c r="J7" s="9">
        <v>2138986</v>
      </c>
      <c r="K7" s="9">
        <v>2152131</v>
      </c>
      <c r="L7" s="9">
        <v>2136520</v>
      </c>
      <c r="M7" s="9">
        <v>2121640</v>
      </c>
      <c r="N7" s="2">
        <f t="shared" si="0"/>
        <v>2164242.75</v>
      </c>
    </row>
    <row r="8" spans="1:14" ht="12.75">
      <c r="A8" s="6" t="s">
        <v>143</v>
      </c>
      <c r="B8" s="9">
        <v>424881</v>
      </c>
      <c r="C8" s="9">
        <v>422959</v>
      </c>
      <c r="D8" s="9">
        <v>419769</v>
      </c>
      <c r="E8" s="9">
        <v>411313</v>
      </c>
      <c r="F8" s="9">
        <v>404817</v>
      </c>
      <c r="G8" s="9">
        <v>395395</v>
      </c>
      <c r="H8" s="9">
        <v>371966</v>
      </c>
      <c r="I8" s="9">
        <v>365448</v>
      </c>
      <c r="J8" s="9">
        <v>358192</v>
      </c>
      <c r="K8" s="9">
        <v>333863</v>
      </c>
      <c r="L8" s="9">
        <v>325672</v>
      </c>
      <c r="M8" s="9">
        <v>323936</v>
      </c>
      <c r="N8" s="2">
        <f t="shared" si="0"/>
        <v>379850.9166666667</v>
      </c>
    </row>
    <row r="9" spans="1:14" ht="12.75">
      <c r="A9" s="6" t="s">
        <v>144</v>
      </c>
      <c r="B9" s="9">
        <v>255282</v>
      </c>
      <c r="C9" s="9">
        <v>252099</v>
      </c>
      <c r="D9" s="9">
        <v>249056</v>
      </c>
      <c r="E9" s="9">
        <v>243606</v>
      </c>
      <c r="F9" s="9">
        <v>237918</v>
      </c>
      <c r="G9" s="9">
        <v>230935</v>
      </c>
      <c r="H9" s="9">
        <v>214086</v>
      </c>
      <c r="I9" s="9">
        <v>208248</v>
      </c>
      <c r="J9" s="9">
        <v>203640</v>
      </c>
      <c r="K9" s="9">
        <v>198460</v>
      </c>
      <c r="L9" s="9">
        <v>192854</v>
      </c>
      <c r="M9" s="9">
        <v>192884</v>
      </c>
      <c r="N9" s="2">
        <f t="shared" si="0"/>
        <v>223255.66666666666</v>
      </c>
    </row>
    <row r="10" spans="1:14" ht="12.75">
      <c r="A10" s="6" t="s">
        <v>145</v>
      </c>
      <c r="B10" s="9">
        <v>511181</v>
      </c>
      <c r="C10" s="9">
        <v>509826</v>
      </c>
      <c r="D10" s="9">
        <v>511873</v>
      </c>
      <c r="E10" s="9">
        <v>512003</v>
      </c>
      <c r="F10" s="9">
        <v>511506</v>
      </c>
      <c r="G10" s="9">
        <v>512971</v>
      </c>
      <c r="H10" s="9">
        <v>512984</v>
      </c>
      <c r="I10" s="9">
        <v>513550</v>
      </c>
      <c r="J10" s="9">
        <v>513867</v>
      </c>
      <c r="K10" s="9">
        <v>514944</v>
      </c>
      <c r="L10" s="9">
        <v>514552</v>
      </c>
      <c r="M10" s="9">
        <v>515642</v>
      </c>
      <c r="N10" s="2">
        <f t="shared" si="0"/>
        <v>512908.25</v>
      </c>
    </row>
    <row r="11" spans="1:14" ht="12.75">
      <c r="A11" s="6" t="s">
        <v>146</v>
      </c>
      <c r="B11" s="9">
        <v>378745</v>
      </c>
      <c r="C11" s="9">
        <v>377186</v>
      </c>
      <c r="D11" s="9">
        <v>379224</v>
      </c>
      <c r="E11" s="9">
        <v>380867</v>
      </c>
      <c r="F11" s="9">
        <v>378599</v>
      </c>
      <c r="G11" s="9">
        <v>378724</v>
      </c>
      <c r="H11" s="9">
        <v>378478</v>
      </c>
      <c r="I11" s="9">
        <v>378283</v>
      </c>
      <c r="J11" s="9">
        <v>378041</v>
      </c>
      <c r="K11" s="9">
        <v>383408</v>
      </c>
      <c r="L11" s="9">
        <v>441924</v>
      </c>
      <c r="M11" s="9">
        <v>443049</v>
      </c>
      <c r="N11" s="2">
        <f t="shared" si="0"/>
        <v>389710.6666666667</v>
      </c>
    </row>
    <row r="12" spans="1:14" ht="12.75">
      <c r="A12" s="6" t="s">
        <v>147</v>
      </c>
      <c r="B12" s="9">
        <v>1144781</v>
      </c>
      <c r="C12" s="9">
        <v>1151924</v>
      </c>
      <c r="D12" s="9">
        <v>1163388</v>
      </c>
      <c r="E12" s="9">
        <v>1157721</v>
      </c>
      <c r="F12" s="9">
        <v>1148405</v>
      </c>
      <c r="G12" s="9">
        <v>1139318</v>
      </c>
      <c r="H12" s="9">
        <v>1127851</v>
      </c>
      <c r="I12" s="9">
        <v>1116285</v>
      </c>
      <c r="J12" s="9">
        <v>1102333</v>
      </c>
      <c r="K12" s="9">
        <v>1119574</v>
      </c>
      <c r="L12" s="9">
        <v>1130784</v>
      </c>
      <c r="M12" s="9">
        <v>1141859</v>
      </c>
      <c r="N12" s="2">
        <f t="shared" si="0"/>
        <v>1137018.5833333333</v>
      </c>
    </row>
    <row r="13" spans="1:14" ht="12.75">
      <c r="A13" s="6" t="s">
        <v>148</v>
      </c>
      <c r="B13" s="9">
        <v>563572</v>
      </c>
      <c r="C13" s="9">
        <v>568605</v>
      </c>
      <c r="D13" s="9">
        <v>577445</v>
      </c>
      <c r="E13" s="9">
        <v>576721</v>
      </c>
      <c r="F13" s="9">
        <v>573501</v>
      </c>
      <c r="G13" s="9">
        <v>570717</v>
      </c>
      <c r="H13" s="9">
        <v>569375</v>
      </c>
      <c r="I13" s="9">
        <v>565354</v>
      </c>
      <c r="J13" s="9">
        <v>560628</v>
      </c>
      <c r="K13" s="9">
        <v>566324</v>
      </c>
      <c r="L13" s="9">
        <v>564447</v>
      </c>
      <c r="M13" s="9">
        <v>567436</v>
      </c>
      <c r="N13" s="2">
        <f t="shared" si="0"/>
        <v>568677.0833333334</v>
      </c>
    </row>
    <row r="14" spans="1:14" ht="12.75">
      <c r="A14" s="6" t="s">
        <v>149</v>
      </c>
      <c r="B14" s="9">
        <v>639816</v>
      </c>
      <c r="C14" s="9">
        <v>645488</v>
      </c>
      <c r="D14" s="9">
        <v>651065</v>
      </c>
      <c r="E14" s="9">
        <v>654759</v>
      </c>
      <c r="F14" s="9">
        <v>659616</v>
      </c>
      <c r="G14" s="9">
        <v>663760</v>
      </c>
      <c r="H14" s="9">
        <v>668259</v>
      </c>
      <c r="I14" s="9">
        <v>672717</v>
      </c>
      <c r="J14" s="9">
        <v>676619</v>
      </c>
      <c r="K14" s="9">
        <v>664750</v>
      </c>
      <c r="L14" s="9">
        <v>668476</v>
      </c>
      <c r="M14" s="9">
        <v>672461</v>
      </c>
      <c r="N14" s="2">
        <f t="shared" si="0"/>
        <v>661482.1666666666</v>
      </c>
    </row>
    <row r="15" spans="1:14" ht="12.75">
      <c r="A15" s="6" t="s">
        <v>150</v>
      </c>
      <c r="B15" s="9">
        <v>482017</v>
      </c>
      <c r="C15" s="9">
        <v>487246</v>
      </c>
      <c r="D15" s="9">
        <v>493937</v>
      </c>
      <c r="E15" s="9">
        <v>501980</v>
      </c>
      <c r="F15" s="9">
        <v>507862</v>
      </c>
      <c r="G15" s="9">
        <v>511772</v>
      </c>
      <c r="H15" s="9">
        <v>517977</v>
      </c>
      <c r="I15" s="9">
        <v>522499</v>
      </c>
      <c r="J15" s="9">
        <v>525385</v>
      </c>
      <c r="K15" s="9">
        <v>534028</v>
      </c>
      <c r="L15" s="9">
        <v>538356</v>
      </c>
      <c r="M15" s="9">
        <v>541848</v>
      </c>
      <c r="N15" s="2">
        <f t="shared" si="0"/>
        <v>513742.25</v>
      </c>
    </row>
    <row r="16" spans="1:14" ht="12.75">
      <c r="A16" s="6" t="s">
        <v>151</v>
      </c>
      <c r="B16" s="9">
        <v>6028125</v>
      </c>
      <c r="C16" s="9">
        <v>6100903</v>
      </c>
      <c r="D16" s="9">
        <v>6218921</v>
      </c>
      <c r="E16" s="9">
        <v>6312476</v>
      </c>
      <c r="F16" s="9">
        <v>6380481</v>
      </c>
      <c r="G16" s="9">
        <v>6460225</v>
      </c>
      <c r="H16" s="9">
        <v>6564635</v>
      </c>
      <c r="I16" s="9">
        <v>6661941</v>
      </c>
      <c r="J16" s="9">
        <v>6718683</v>
      </c>
      <c r="K16" s="9">
        <v>6861108</v>
      </c>
      <c r="L16" s="9">
        <v>6894965</v>
      </c>
      <c r="M16" s="9">
        <v>6898674</v>
      </c>
      <c r="N16" s="2">
        <f t="shared" si="0"/>
        <v>6508428.083333333</v>
      </c>
    </row>
    <row r="17" spans="1:14" ht="12.75">
      <c r="A17" s="6" t="s">
        <v>152</v>
      </c>
      <c r="B17" s="9">
        <v>771374</v>
      </c>
      <c r="C17" s="9">
        <v>776054</v>
      </c>
      <c r="D17" s="9">
        <v>786786</v>
      </c>
      <c r="E17" s="9">
        <v>789704</v>
      </c>
      <c r="F17" s="9">
        <v>791140</v>
      </c>
      <c r="G17" s="9">
        <v>795833</v>
      </c>
      <c r="H17" s="9">
        <v>802321</v>
      </c>
      <c r="I17" s="9">
        <v>811471</v>
      </c>
      <c r="J17" s="9">
        <v>807309</v>
      </c>
      <c r="K17" s="9">
        <v>823739</v>
      </c>
      <c r="L17" s="9">
        <v>818107</v>
      </c>
      <c r="M17" s="9">
        <v>807625</v>
      </c>
      <c r="N17" s="2">
        <f t="shared" si="0"/>
        <v>798455.25</v>
      </c>
    </row>
    <row r="18" spans="1:14" ht="12.75">
      <c r="A18" s="6" t="s">
        <v>153</v>
      </c>
      <c r="B18" s="9">
        <v>827269</v>
      </c>
      <c r="C18" s="9">
        <v>823773</v>
      </c>
      <c r="D18" s="9">
        <v>823312</v>
      </c>
      <c r="E18" s="9">
        <v>822507</v>
      </c>
      <c r="F18" s="9">
        <v>821015</v>
      </c>
      <c r="G18" s="9">
        <v>822225</v>
      </c>
      <c r="H18" s="9">
        <v>828339</v>
      </c>
      <c r="I18" s="9">
        <v>830207</v>
      </c>
      <c r="J18" s="9">
        <v>830416</v>
      </c>
      <c r="K18" s="9">
        <v>839936</v>
      </c>
      <c r="L18" s="9">
        <v>838168</v>
      </c>
      <c r="M18" s="9">
        <v>835680</v>
      </c>
      <c r="N18" s="2">
        <f t="shared" si="0"/>
        <v>828570.5833333334</v>
      </c>
    </row>
    <row r="19" spans="1:14" ht="12.75">
      <c r="A19" s="6" t="s">
        <v>154</v>
      </c>
      <c r="B19" s="9">
        <v>464197</v>
      </c>
      <c r="C19" s="9">
        <v>464789</v>
      </c>
      <c r="D19" s="9">
        <v>467433</v>
      </c>
      <c r="E19" s="9">
        <v>469761</v>
      </c>
      <c r="F19" s="9">
        <v>468294</v>
      </c>
      <c r="G19" s="9">
        <v>469540</v>
      </c>
      <c r="H19" s="9">
        <v>476942</v>
      </c>
      <c r="I19" s="9">
        <v>477211</v>
      </c>
      <c r="J19" s="9">
        <v>476753</v>
      </c>
      <c r="K19" s="9">
        <v>480987</v>
      </c>
      <c r="L19" s="9">
        <v>482225</v>
      </c>
      <c r="M19" s="9">
        <v>485081</v>
      </c>
      <c r="N19" s="2">
        <f t="shared" si="0"/>
        <v>473601.0833333333</v>
      </c>
    </row>
    <row r="20" spans="1:14" ht="12.75">
      <c r="A20" s="6" t="s">
        <v>155</v>
      </c>
      <c r="B20" s="9">
        <v>1995199</v>
      </c>
      <c r="C20" s="9">
        <v>1996238</v>
      </c>
      <c r="D20" s="9">
        <v>1932479</v>
      </c>
      <c r="E20" s="9">
        <v>1942370</v>
      </c>
      <c r="F20" s="9">
        <v>1949132</v>
      </c>
      <c r="G20" s="9">
        <v>1961654</v>
      </c>
      <c r="H20" s="9">
        <v>1974433</v>
      </c>
      <c r="I20" s="9">
        <v>1954903</v>
      </c>
      <c r="J20" s="9">
        <v>1946389</v>
      </c>
      <c r="K20" s="9">
        <v>1954561</v>
      </c>
      <c r="L20" s="9">
        <v>1952251</v>
      </c>
      <c r="M20" s="9">
        <v>1952036</v>
      </c>
      <c r="N20" s="2">
        <f t="shared" si="0"/>
        <v>1959303.75</v>
      </c>
    </row>
    <row r="21" spans="1:14" ht="12.75">
      <c r="A21" s="6" t="s">
        <v>156</v>
      </c>
      <c r="B21" s="9">
        <v>1133099</v>
      </c>
      <c r="C21" s="9">
        <v>1140808</v>
      </c>
      <c r="D21" s="9">
        <v>1109226</v>
      </c>
      <c r="E21" s="9">
        <v>1124752</v>
      </c>
      <c r="F21" s="9">
        <v>1130571</v>
      </c>
      <c r="G21" s="9">
        <v>1137304</v>
      </c>
      <c r="H21" s="9">
        <v>1147086</v>
      </c>
      <c r="I21" s="9">
        <v>1149133</v>
      </c>
      <c r="J21" s="9">
        <v>1143827</v>
      </c>
      <c r="K21" s="9">
        <v>1164079</v>
      </c>
      <c r="L21" s="9">
        <v>1161813</v>
      </c>
      <c r="M21" s="9">
        <v>1167279</v>
      </c>
      <c r="N21" s="2">
        <f t="shared" si="0"/>
        <v>1142414.75</v>
      </c>
    </row>
    <row r="22" spans="1:14" ht="12.75">
      <c r="A22" s="6" t="s">
        <v>157</v>
      </c>
      <c r="B22" s="9">
        <v>686355</v>
      </c>
      <c r="C22" s="9">
        <v>687983</v>
      </c>
      <c r="D22" s="9">
        <v>691491</v>
      </c>
      <c r="E22" s="9">
        <v>698917</v>
      </c>
      <c r="F22" s="9">
        <v>702497</v>
      </c>
      <c r="G22" s="9">
        <v>707829</v>
      </c>
      <c r="H22" s="9">
        <v>691050</v>
      </c>
      <c r="I22" s="9">
        <v>706003</v>
      </c>
      <c r="J22" s="9">
        <v>705917</v>
      </c>
      <c r="K22" s="9">
        <v>710172</v>
      </c>
      <c r="L22" s="9">
        <v>712006</v>
      </c>
      <c r="M22" s="9">
        <v>712328</v>
      </c>
      <c r="N22" s="2">
        <f t="shared" si="0"/>
        <v>701045.6666666666</v>
      </c>
    </row>
    <row r="23" spans="1:14" ht="12.75">
      <c r="A23" s="6" t="s">
        <v>158</v>
      </c>
      <c r="B23" s="9">
        <v>5833</v>
      </c>
      <c r="C23" s="9">
        <v>5883</v>
      </c>
      <c r="D23" s="9">
        <v>6223</v>
      </c>
      <c r="E23" s="9">
        <v>6504</v>
      </c>
      <c r="F23" s="9">
        <v>6815</v>
      </c>
      <c r="G23" s="9">
        <v>7231</v>
      </c>
      <c r="H23" s="9">
        <v>6985</v>
      </c>
      <c r="I23" s="9">
        <v>7152</v>
      </c>
      <c r="J23" s="9">
        <v>7258</v>
      </c>
      <c r="K23" s="9">
        <v>7356</v>
      </c>
      <c r="L23" s="9">
        <v>7478</v>
      </c>
      <c r="M23" s="9">
        <v>7661</v>
      </c>
      <c r="N23" s="2">
        <f t="shared" si="0"/>
        <v>6864.916666666667</v>
      </c>
    </row>
    <row r="24" spans="1:14" ht="12.75">
      <c r="A24" s="6" t="s">
        <v>159</v>
      </c>
      <c r="B24" s="9">
        <v>47484</v>
      </c>
      <c r="C24" s="9">
        <v>48162</v>
      </c>
      <c r="D24" s="9">
        <v>48414</v>
      </c>
      <c r="E24" s="9">
        <v>48789</v>
      </c>
      <c r="F24" s="9">
        <v>50377</v>
      </c>
      <c r="G24" s="9">
        <v>50816</v>
      </c>
      <c r="H24" s="9">
        <v>50859</v>
      </c>
      <c r="I24" s="9">
        <v>51379</v>
      </c>
      <c r="J24" s="9">
        <v>51516</v>
      </c>
      <c r="K24" s="9">
        <v>51077</v>
      </c>
      <c r="L24" s="9">
        <v>51138</v>
      </c>
      <c r="M24" s="9">
        <v>51400</v>
      </c>
      <c r="N24" s="2">
        <f t="shared" si="0"/>
        <v>50117.583333333336</v>
      </c>
    </row>
    <row r="25" spans="1:14" ht="12.75">
      <c r="A25" s="6" t="s">
        <v>160</v>
      </c>
      <c r="B25" s="9">
        <v>313971</v>
      </c>
      <c r="C25" s="9">
        <v>323298</v>
      </c>
      <c r="D25" s="9">
        <v>334431</v>
      </c>
      <c r="E25" s="9">
        <v>342938</v>
      </c>
      <c r="F25" s="9">
        <v>354470</v>
      </c>
      <c r="G25" s="9">
        <v>363884</v>
      </c>
      <c r="H25" s="9">
        <v>371873</v>
      </c>
      <c r="I25" s="9">
        <v>383787</v>
      </c>
      <c r="J25" s="9">
        <v>394550</v>
      </c>
      <c r="K25" s="9">
        <v>402311</v>
      </c>
      <c r="L25" s="9">
        <v>411160</v>
      </c>
      <c r="M25" s="9">
        <v>417743</v>
      </c>
      <c r="N25" s="2">
        <f t="shared" si="0"/>
        <v>367868</v>
      </c>
    </row>
    <row r="26" spans="1:14" ht="12.75">
      <c r="A26" s="6" t="s">
        <v>161</v>
      </c>
      <c r="B26" s="9">
        <v>888475</v>
      </c>
      <c r="C26" s="9">
        <v>927809</v>
      </c>
      <c r="D26" s="9">
        <v>948395</v>
      </c>
      <c r="E26" s="9">
        <v>964366</v>
      </c>
      <c r="F26" s="9">
        <v>988059</v>
      </c>
      <c r="G26" s="9">
        <v>1004549</v>
      </c>
      <c r="H26" s="9">
        <v>1019194</v>
      </c>
      <c r="I26" s="9">
        <v>1036496</v>
      </c>
      <c r="J26" s="9">
        <v>1042466</v>
      </c>
      <c r="K26" s="9">
        <v>1050352</v>
      </c>
      <c r="L26" s="9">
        <v>1058733</v>
      </c>
      <c r="M26" s="9">
        <v>2097198</v>
      </c>
      <c r="N26" s="2">
        <f t="shared" si="0"/>
        <v>1085507.6666666667</v>
      </c>
    </row>
    <row r="27" spans="1:14" ht="12.75">
      <c r="A27" s="6" t="s">
        <v>24</v>
      </c>
      <c r="B27" s="9">
        <v>6571</v>
      </c>
      <c r="C27" s="9">
        <v>6742</v>
      </c>
      <c r="D27" s="9">
        <v>6856</v>
      </c>
      <c r="E27" s="9">
        <v>6769</v>
      </c>
      <c r="F27" s="9">
        <v>6745</v>
      </c>
      <c r="G27" s="9">
        <v>6749</v>
      </c>
      <c r="H27" s="9">
        <v>6651</v>
      </c>
      <c r="I27" s="9">
        <v>6427</v>
      </c>
      <c r="J27" s="9">
        <v>6777</v>
      </c>
      <c r="K27" s="9">
        <v>7200</v>
      </c>
      <c r="L27" s="9">
        <v>6564</v>
      </c>
      <c r="M27" s="9">
        <v>6694</v>
      </c>
      <c r="N27" s="2">
        <f t="shared" si="0"/>
        <v>6728.75</v>
      </c>
    </row>
    <row r="28" spans="2:14" ht="12.75">
      <c r="B28" s="9"/>
      <c r="C28" s="9"/>
      <c r="D28" s="9"/>
      <c r="E28" s="9"/>
      <c r="F28" s="9"/>
      <c r="G28" s="9"/>
      <c r="H28" s="9"/>
      <c r="I28" s="9"/>
      <c r="J28" s="9"/>
      <c r="K28" s="9"/>
      <c r="L28" s="9"/>
      <c r="M28" s="9"/>
      <c r="N28" s="2"/>
    </row>
    <row r="29" spans="1:14" ht="12.75" customHeight="1">
      <c r="A29" s="3" t="s">
        <v>28</v>
      </c>
      <c r="B29" s="9">
        <v>32167193</v>
      </c>
      <c r="C29" s="9">
        <v>32226721</v>
      </c>
      <c r="D29" s="9">
        <v>32396873</v>
      </c>
      <c r="E29" s="9">
        <v>32424006</v>
      </c>
      <c r="F29" s="9">
        <v>32456232</v>
      </c>
      <c r="G29" s="9">
        <v>32493883</v>
      </c>
      <c r="H29" s="9">
        <v>32630013</v>
      </c>
      <c r="I29" s="9">
        <v>32760330</v>
      </c>
      <c r="J29" s="9">
        <v>32730938</v>
      </c>
      <c r="K29" s="9">
        <v>32951857</v>
      </c>
      <c r="L29" s="9">
        <v>33004061</v>
      </c>
      <c r="M29" s="9">
        <v>34005049</v>
      </c>
      <c r="N29" s="2">
        <f t="shared" si="0"/>
        <v>32687263</v>
      </c>
    </row>
    <row r="30" spans="2:14" ht="12.75">
      <c r="B30" s="9"/>
      <c r="C30" s="9"/>
      <c r="D30" s="9"/>
      <c r="E30" s="9"/>
      <c r="F30" s="9"/>
      <c r="G30" s="9"/>
      <c r="H30" s="9"/>
      <c r="I30" s="9"/>
      <c r="J30" s="9"/>
      <c r="K30" s="9"/>
      <c r="L30" s="9"/>
      <c r="M30" s="9"/>
      <c r="N30" s="2"/>
    </row>
    <row r="31" spans="2:14" ht="12.75">
      <c r="B31" s="9"/>
      <c r="C31" s="9"/>
      <c r="D31" s="9"/>
      <c r="E31" s="9"/>
      <c r="F31" s="9"/>
      <c r="G31" s="9"/>
      <c r="H31" s="9"/>
      <c r="I31" s="9"/>
      <c r="J31" s="9"/>
      <c r="K31" s="9"/>
      <c r="L31" s="9"/>
      <c r="M31" s="9"/>
      <c r="N31" s="2"/>
    </row>
    <row r="32" spans="1:14" ht="12.75">
      <c r="A32" s="3" t="s">
        <v>29</v>
      </c>
      <c r="B32" s="9">
        <v>3614866</v>
      </c>
      <c r="C32" s="9">
        <v>3611861</v>
      </c>
      <c r="D32" s="9">
        <v>3615918</v>
      </c>
      <c r="E32" s="9">
        <v>3616348</v>
      </c>
      <c r="F32" s="9">
        <v>3616799</v>
      </c>
      <c r="G32" s="9">
        <v>3621544</v>
      </c>
      <c r="H32" s="9">
        <v>3631673</v>
      </c>
      <c r="I32" s="9">
        <v>3637546</v>
      </c>
      <c r="J32" s="9">
        <v>3640613</v>
      </c>
      <c r="K32" s="9">
        <v>3626268</v>
      </c>
      <c r="L32" s="9">
        <v>3625444</v>
      </c>
      <c r="M32" s="9">
        <v>3624276</v>
      </c>
      <c r="N32" s="2">
        <f t="shared" si="0"/>
        <v>3623596.3333333335</v>
      </c>
    </row>
    <row r="33" spans="1:14" ht="12.75">
      <c r="A33" s="3" t="s">
        <v>30</v>
      </c>
      <c r="B33" s="9">
        <v>6566365</v>
      </c>
      <c r="C33" s="9">
        <v>6569873</v>
      </c>
      <c r="D33" s="9">
        <v>6583213</v>
      </c>
      <c r="E33" s="9">
        <v>6601283</v>
      </c>
      <c r="F33" s="9">
        <v>6605950</v>
      </c>
      <c r="G33" s="9">
        <v>6606475</v>
      </c>
      <c r="H33" s="9">
        <v>6628337</v>
      </c>
      <c r="I33" s="9">
        <v>6635873</v>
      </c>
      <c r="J33" s="9">
        <v>6628332</v>
      </c>
      <c r="K33" s="9">
        <v>6675899</v>
      </c>
      <c r="L33" s="9">
        <v>6733223</v>
      </c>
      <c r="M33" s="9">
        <v>6724278</v>
      </c>
      <c r="N33" s="2">
        <f t="shared" si="0"/>
        <v>6629925.083333333</v>
      </c>
    </row>
    <row r="34" spans="1:14" ht="12.75">
      <c r="A34" s="3" t="s">
        <v>31</v>
      </c>
      <c r="B34" s="9">
        <v>16145921</v>
      </c>
      <c r="C34" s="9">
        <v>16189259</v>
      </c>
      <c r="D34" s="9">
        <v>16299646</v>
      </c>
      <c r="E34" s="9">
        <v>16304613</v>
      </c>
      <c r="F34" s="9">
        <v>16345901</v>
      </c>
      <c r="G34" s="9">
        <v>16382246</v>
      </c>
      <c r="H34" s="9">
        <v>16457015</v>
      </c>
      <c r="I34" s="9">
        <v>16561055</v>
      </c>
      <c r="J34" s="9">
        <v>16558360</v>
      </c>
      <c r="K34" s="9">
        <v>16687405</v>
      </c>
      <c r="L34" s="9">
        <v>16706356</v>
      </c>
      <c r="M34" s="9">
        <v>16695739</v>
      </c>
      <c r="N34" s="2">
        <f t="shared" si="0"/>
        <v>16444459.666666666</v>
      </c>
    </row>
    <row r="35" spans="1:14" ht="12.75">
      <c r="A35" s="3" t="s">
        <v>32</v>
      </c>
      <c r="B35" s="9">
        <v>5833470</v>
      </c>
      <c r="C35" s="9">
        <v>5848986</v>
      </c>
      <c r="D35" s="9">
        <v>5891240</v>
      </c>
      <c r="E35" s="9">
        <v>5894993</v>
      </c>
      <c r="F35" s="9">
        <v>5880837</v>
      </c>
      <c r="G35" s="9">
        <v>5876869</v>
      </c>
      <c r="H35" s="9">
        <v>5906337</v>
      </c>
      <c r="I35" s="9">
        <v>5919429</v>
      </c>
      <c r="J35" s="9">
        <v>5896856</v>
      </c>
      <c r="K35" s="9">
        <v>5955085</v>
      </c>
      <c r="L35" s="9">
        <v>5932474</v>
      </c>
      <c r="M35" s="9">
        <v>6954062</v>
      </c>
      <c r="N35" s="2">
        <f t="shared" si="0"/>
        <v>5982553.166666667</v>
      </c>
    </row>
  </sheetData>
  <printOptions horizontalCentered="1"/>
  <pageMargins left="0.5" right="0.5" top="1" bottom="1" header="0.5" footer="0.5"/>
  <pageSetup horizontalDpi="300" verticalDpi="300" orientation="landscape" scale="75" r:id="rId1"/>
  <headerFooter alignWithMargins="0">
    <oddFooter>&amp;L&amp;F  &amp;A&amp;C&amp;P&amp;R07/10/03</oddFooter>
  </headerFooter>
</worksheet>
</file>

<file path=xl/worksheets/sheet10.xml><?xml version="1.0" encoding="utf-8"?>
<worksheet xmlns="http://schemas.openxmlformats.org/spreadsheetml/2006/main" xmlns:r="http://schemas.openxmlformats.org/officeDocument/2006/relationships">
  <dimension ref="A1:BB24"/>
  <sheetViews>
    <sheetView zoomScale="75" zoomScaleNormal="75" workbookViewId="0" topLeftCell="A1">
      <pane xSplit="1" ySplit="3" topLeftCell="B4" activePane="bottomRight" state="frozen"/>
      <selection pane="topLeft" activeCell="E28" sqref="E28"/>
      <selection pane="topRight" activeCell="E28" sqref="E28"/>
      <selection pane="bottomLeft" activeCell="E28" sqref="E28"/>
      <selection pane="bottomRight" activeCell="H10" sqref="H10"/>
    </sheetView>
  </sheetViews>
  <sheetFormatPr defaultColWidth="9.33203125" defaultRowHeight="12.75"/>
  <cols>
    <col min="1" max="1" width="26.5" style="0" customWidth="1"/>
    <col min="2" max="2" width="16.16015625" style="0" customWidth="1"/>
    <col min="3" max="3" width="14.5" style="0" customWidth="1"/>
  </cols>
  <sheetData>
    <row r="1" ht="12.75">
      <c r="A1" s="3" t="s">
        <v>183</v>
      </c>
    </row>
    <row r="3" spans="1:3" s="3" customFormat="1" ht="12.75">
      <c r="A3" s="4" t="s">
        <v>25</v>
      </c>
      <c r="B3" s="16" t="s">
        <v>33</v>
      </c>
      <c r="C3" s="16" t="s">
        <v>34</v>
      </c>
    </row>
    <row r="4" spans="1:3" ht="12.75">
      <c r="A4" s="5" t="s">
        <v>165</v>
      </c>
      <c r="B4" s="8">
        <v>7053866</v>
      </c>
      <c r="C4" s="14">
        <v>29.96335</v>
      </c>
    </row>
    <row r="5" spans="1:3" ht="12.75">
      <c r="A5" s="7" t="s">
        <v>164</v>
      </c>
      <c r="B5" s="9">
        <v>1787778</v>
      </c>
      <c r="C5" s="14">
        <v>7.594108</v>
      </c>
    </row>
    <row r="6" spans="1:3" ht="12.75">
      <c r="A6" s="5" t="s">
        <v>162</v>
      </c>
      <c r="B6" s="9">
        <v>2082126</v>
      </c>
      <c r="C6" s="14">
        <v>8.844436</v>
      </c>
    </row>
    <row r="7" spans="1:3" ht="12.75">
      <c r="A7" s="7" t="s">
        <v>163</v>
      </c>
      <c r="B7" s="9">
        <v>1007841</v>
      </c>
      <c r="C7" s="14">
        <v>4.281098</v>
      </c>
    </row>
    <row r="8" spans="1:3" ht="12.75">
      <c r="A8" s="6"/>
      <c r="B8" s="9"/>
      <c r="C8" s="14"/>
    </row>
    <row r="9" spans="1:3" ht="12.75">
      <c r="A9" s="6" t="s">
        <v>125</v>
      </c>
      <c r="B9" s="9">
        <v>23541647</v>
      </c>
      <c r="C9" s="14"/>
    </row>
    <row r="10" spans="1:3" ht="12.75">
      <c r="A10" s="6"/>
      <c r="B10" s="1"/>
      <c r="C10" s="2"/>
    </row>
    <row r="11" spans="1:3" ht="12.75">
      <c r="A11" s="6"/>
      <c r="B11" s="1"/>
      <c r="C11" s="2"/>
    </row>
    <row r="12" spans="1:3" ht="12.75">
      <c r="A12" s="6"/>
      <c r="B12" s="1"/>
      <c r="C12" s="2"/>
    </row>
    <row r="13" spans="1:3" ht="12.75">
      <c r="A13" s="6"/>
      <c r="B13" s="1"/>
      <c r="C13" s="2"/>
    </row>
    <row r="14" spans="1:3" ht="12.75">
      <c r="A14" s="6"/>
      <c r="B14" s="1"/>
      <c r="C14" s="2"/>
    </row>
    <row r="15" spans="1:54" ht="12.75" customHeight="1">
      <c r="A15" s="55" t="s">
        <v>51</v>
      </c>
      <c r="B15" s="56"/>
      <c r="C15" s="56"/>
      <c r="D15" s="56"/>
      <c r="E15" s="56"/>
      <c r="F15" s="56"/>
      <c r="G15" s="56"/>
      <c r="H15" s="56"/>
      <c r="I15" s="56"/>
      <c r="J15" s="56"/>
      <c r="K15" s="56"/>
      <c r="L15" s="56"/>
      <c r="M15" s="56"/>
      <c r="N15" s="56"/>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row>
    <row r="16" spans="1:14" ht="12.75">
      <c r="A16" s="17"/>
      <c r="B16" s="18"/>
      <c r="C16" s="19"/>
      <c r="D16" s="20"/>
      <c r="E16" s="20"/>
      <c r="F16" s="20"/>
      <c r="G16" s="20"/>
      <c r="H16" s="20"/>
      <c r="I16" s="20"/>
      <c r="J16" s="20"/>
      <c r="K16" s="20"/>
      <c r="L16" s="20"/>
      <c r="M16" s="20"/>
      <c r="N16" s="20"/>
    </row>
    <row r="17" spans="2:14" ht="12.75">
      <c r="B17" s="18"/>
      <c r="C17" s="19"/>
      <c r="D17" s="20"/>
      <c r="E17" s="20"/>
      <c r="F17" s="20"/>
      <c r="G17" s="20"/>
      <c r="H17" s="20"/>
      <c r="I17" s="20"/>
      <c r="J17" s="20"/>
      <c r="K17" s="20"/>
      <c r="L17" s="20"/>
      <c r="M17" s="20"/>
      <c r="N17" s="20"/>
    </row>
    <row r="18" spans="2:3" ht="12.75">
      <c r="B18" s="1"/>
      <c r="C18" s="2"/>
    </row>
    <row r="19" spans="2:3" ht="12.75" customHeight="1">
      <c r="B19" s="1"/>
      <c r="C19" s="2"/>
    </row>
    <row r="20" spans="2:3" ht="12.75">
      <c r="B20" s="1"/>
      <c r="C20" s="2"/>
    </row>
    <row r="21" spans="2:3" ht="12.75">
      <c r="B21" s="1"/>
      <c r="C21" s="2"/>
    </row>
    <row r="22" spans="2:3" ht="12.75">
      <c r="B22" s="1"/>
      <c r="C22" s="2"/>
    </row>
    <row r="23" spans="2:3" ht="12.75">
      <c r="B23" s="2"/>
      <c r="C23" s="2"/>
    </row>
    <row r="24" spans="2:3" ht="12.75">
      <c r="B24" s="2"/>
      <c r="C24" s="2"/>
    </row>
  </sheetData>
  <mergeCells count="1">
    <mergeCell ref="A15:N15"/>
  </mergeCells>
  <printOptions horizontalCentered="1"/>
  <pageMargins left="0.5" right="0.5" top="1" bottom="1" header="0.5" footer="0.5"/>
  <pageSetup horizontalDpi="300" verticalDpi="300" orientation="landscape" scale="75" r:id="rId1"/>
  <headerFooter alignWithMargins="0">
    <oddFooter>&amp;L&amp;F  &amp;A&amp;C&amp;P&amp;R07/10/03</oddFooter>
  </headerFooter>
</worksheet>
</file>

<file path=xl/worksheets/sheet2.xml><?xml version="1.0" encoding="utf-8"?>
<worksheet xmlns="http://schemas.openxmlformats.org/spreadsheetml/2006/main" xmlns:r="http://schemas.openxmlformats.org/officeDocument/2006/relationships">
  <dimension ref="A1:V74"/>
  <sheetViews>
    <sheetView view="pageBreakPreview" zoomScale="75" zoomScaleNormal="75" zoomScaleSheetLayoutView="75" workbookViewId="0" topLeftCell="A51">
      <selection activeCell="E28" sqref="E28"/>
    </sheetView>
  </sheetViews>
  <sheetFormatPr defaultColWidth="9.33203125" defaultRowHeight="12.75"/>
  <cols>
    <col min="1" max="1" width="7" style="0" customWidth="1"/>
    <col min="2" max="4" width="12.16015625" style="0" customWidth="1"/>
    <col min="5" max="5" width="1.5" style="0" customWidth="1"/>
    <col min="6" max="8" width="12.16015625" style="0" customWidth="1"/>
    <col min="9" max="9" width="1.5" style="0" customWidth="1"/>
    <col min="10" max="12" width="12.16015625" style="0" customWidth="1"/>
    <col min="13" max="13" width="1.171875" style="0" customWidth="1"/>
    <col min="14" max="16" width="12.16015625" style="0" customWidth="1"/>
    <col min="17" max="17" width="1.0078125" style="0" customWidth="1"/>
    <col min="18" max="20" width="12.16015625" style="0" customWidth="1"/>
  </cols>
  <sheetData>
    <row r="1" spans="1:20" ht="12.75">
      <c r="A1" s="21" t="s">
        <v>53</v>
      </c>
      <c r="B1" s="21"/>
      <c r="C1" s="21"/>
      <c r="D1" s="21"/>
      <c r="E1" s="21"/>
      <c r="F1" s="21"/>
      <c r="G1" s="21"/>
      <c r="H1" s="21"/>
      <c r="I1" s="21"/>
      <c r="J1" s="21"/>
      <c r="K1" s="21"/>
      <c r="L1" s="21"/>
      <c r="M1" s="21"/>
      <c r="N1" s="21"/>
      <c r="O1" s="21"/>
      <c r="P1" s="21"/>
      <c r="Q1" s="21"/>
      <c r="R1" s="21"/>
      <c r="S1" s="21"/>
      <c r="T1" s="22"/>
    </row>
    <row r="2" spans="1:20" s="20" customFormat="1" ht="12.75">
      <c r="A2" s="5"/>
      <c r="B2" s="23"/>
      <c r="C2" s="23"/>
      <c r="D2" s="24"/>
      <c r="E2" s="24"/>
      <c r="F2" s="23"/>
      <c r="G2" s="23"/>
      <c r="H2" s="24"/>
      <c r="I2" s="24"/>
      <c r="J2" s="23"/>
      <c r="K2" s="23"/>
      <c r="L2" s="24"/>
      <c r="M2" s="24"/>
      <c r="N2" s="23"/>
      <c r="O2" s="23"/>
      <c r="P2" s="24"/>
      <c r="Q2" s="24"/>
      <c r="R2" s="23"/>
      <c r="S2" s="23"/>
      <c r="T2" s="24"/>
    </row>
    <row r="3" spans="1:20" s="5" customFormat="1" ht="12.75">
      <c r="A3" s="5" t="s">
        <v>54</v>
      </c>
      <c r="B3" s="52" t="s">
        <v>55</v>
      </c>
      <c r="C3" s="53"/>
      <c r="D3" s="53"/>
      <c r="E3" s="26"/>
      <c r="F3" s="52" t="s">
        <v>56</v>
      </c>
      <c r="G3" s="52"/>
      <c r="H3" s="52"/>
      <c r="I3" s="26"/>
      <c r="J3" s="52" t="s">
        <v>57</v>
      </c>
      <c r="K3" s="52"/>
      <c r="L3" s="52"/>
      <c r="M3" s="26"/>
      <c r="N3" s="52" t="s">
        <v>58</v>
      </c>
      <c r="O3" s="52"/>
      <c r="P3" s="52"/>
      <c r="Q3" s="26"/>
      <c r="R3" s="52" t="s">
        <v>59</v>
      </c>
      <c r="S3" s="52"/>
      <c r="T3" s="52"/>
    </row>
    <row r="4" spans="1:20" s="29" customFormat="1" ht="12.75">
      <c r="A4" s="4"/>
      <c r="B4" s="27" t="s">
        <v>0</v>
      </c>
      <c r="C4" s="27" t="s">
        <v>10</v>
      </c>
      <c r="D4" s="28" t="s">
        <v>60</v>
      </c>
      <c r="E4" s="28"/>
      <c r="F4" s="27" t="s">
        <v>0</v>
      </c>
      <c r="G4" s="27" t="s">
        <v>10</v>
      </c>
      <c r="H4" s="28" t="s">
        <v>60</v>
      </c>
      <c r="I4" s="28"/>
      <c r="J4" s="27" t="s">
        <v>0</v>
      </c>
      <c r="K4" s="27" t="s">
        <v>10</v>
      </c>
      <c r="L4" s="28" t="s">
        <v>60</v>
      </c>
      <c r="M4" s="28"/>
      <c r="N4" s="27" t="s">
        <v>0</v>
      </c>
      <c r="O4" s="27" t="s">
        <v>10</v>
      </c>
      <c r="P4" s="28" t="s">
        <v>60</v>
      </c>
      <c r="Q4" s="28"/>
      <c r="R4" s="27" t="s">
        <v>0</v>
      </c>
      <c r="S4" s="27" t="s">
        <v>10</v>
      </c>
      <c r="T4" s="28" t="s">
        <v>60</v>
      </c>
    </row>
    <row r="5" spans="1:20" s="20" customFormat="1" ht="12.75">
      <c r="A5" s="5" t="s">
        <v>61</v>
      </c>
      <c r="B5" s="30">
        <v>546427</v>
      </c>
      <c r="C5" s="30">
        <v>553016</v>
      </c>
      <c r="D5" s="24">
        <f>(C5/B5)*100-100</f>
        <v>1.2058335331160492</v>
      </c>
      <c r="E5" s="24"/>
      <c r="F5" s="30">
        <v>71970</v>
      </c>
      <c r="G5" s="30">
        <v>75214</v>
      </c>
      <c r="H5" s="24">
        <f>(G5/F5)*100-100</f>
        <v>4.507433652910933</v>
      </c>
      <c r="I5" s="24"/>
      <c r="J5" s="30">
        <v>160038</v>
      </c>
      <c r="K5" s="30">
        <v>163793</v>
      </c>
      <c r="L5" s="24">
        <f>(K5/J5)*100-100</f>
        <v>2.3463177495344922</v>
      </c>
      <c r="M5" s="24"/>
      <c r="N5" s="30">
        <v>280511</v>
      </c>
      <c r="O5" s="30">
        <v>282559</v>
      </c>
      <c r="P5" s="24">
        <f>(O5/N5)*100-100</f>
        <v>0.7300961459621931</v>
      </c>
      <c r="Q5" s="24"/>
      <c r="R5" s="30">
        <v>33786</v>
      </c>
      <c r="S5" s="30">
        <v>31374</v>
      </c>
      <c r="T5" s="24">
        <f aca="true" t="shared" si="0" ref="T5:T57">(S5/R5)*100-100</f>
        <v>-7.13905167820991</v>
      </c>
    </row>
    <row r="6" spans="1:20" s="20" customFormat="1" ht="15.75">
      <c r="A6" s="5" t="s">
        <v>107</v>
      </c>
      <c r="B6" s="31">
        <v>58641</v>
      </c>
      <c r="C6" s="30">
        <v>77801</v>
      </c>
      <c r="D6" s="24">
        <f aca="true" t="shared" si="1" ref="D6:D57">(C6/B6)*100-100</f>
        <v>32.67338551525384</v>
      </c>
      <c r="E6" s="24"/>
      <c r="F6" s="31">
        <v>4953</v>
      </c>
      <c r="G6" s="32">
        <v>5278</v>
      </c>
      <c r="H6" s="24">
        <f aca="true" t="shared" si="2" ref="H6:H57">(G6/F6)*100-100</f>
        <v>6.561679790026247</v>
      </c>
      <c r="I6" s="24"/>
      <c r="J6" s="31">
        <v>8728</v>
      </c>
      <c r="K6" s="32">
        <v>9244</v>
      </c>
      <c r="L6" s="24">
        <f>(K6/J6)*100-100</f>
        <v>5.912007332722283</v>
      </c>
      <c r="M6" s="24"/>
      <c r="N6" s="31">
        <v>31711</v>
      </c>
      <c r="O6" s="32">
        <v>47612</v>
      </c>
      <c r="P6" s="24">
        <f aca="true" t="shared" si="3" ref="P6:P57">(O6/N6)*100-100</f>
        <v>50.14348333385891</v>
      </c>
      <c r="Q6" s="24"/>
      <c r="R6" s="31">
        <v>13249</v>
      </c>
      <c r="S6" s="32">
        <v>15667</v>
      </c>
      <c r="T6" s="24">
        <f t="shared" si="0"/>
        <v>18.250433995018483</v>
      </c>
    </row>
    <row r="7" spans="1:20" s="20" customFormat="1" ht="12.75">
      <c r="A7" s="5" t="s">
        <v>62</v>
      </c>
      <c r="B7" s="30">
        <v>451761</v>
      </c>
      <c r="C7" s="30">
        <v>468805</v>
      </c>
      <c r="D7" s="24">
        <f t="shared" si="1"/>
        <v>3.7727913653458245</v>
      </c>
      <c r="E7" s="24"/>
      <c r="F7" s="30">
        <v>25531</v>
      </c>
      <c r="G7" s="30">
        <v>25007</v>
      </c>
      <c r="H7" s="24">
        <f t="shared" si="2"/>
        <v>-2.0524068779131284</v>
      </c>
      <c r="I7" s="24"/>
      <c r="J7" s="30">
        <v>80370</v>
      </c>
      <c r="K7" s="30">
        <v>80391</v>
      </c>
      <c r="L7" s="24">
        <f aca="true" t="shared" si="4" ref="L7:L57">(K7/J7)*100-100</f>
        <v>0.026129152668914912</v>
      </c>
      <c r="M7" s="24"/>
      <c r="N7" s="30">
        <v>251386</v>
      </c>
      <c r="O7" s="30">
        <v>267533</v>
      </c>
      <c r="P7" s="24">
        <f t="shared" si="3"/>
        <v>6.423189835551696</v>
      </c>
      <c r="Q7" s="24"/>
      <c r="R7" s="30">
        <v>94474</v>
      </c>
      <c r="S7" s="30">
        <v>95874</v>
      </c>
      <c r="T7" s="24">
        <f t="shared" si="0"/>
        <v>1.481889197027769</v>
      </c>
    </row>
    <row r="8" spans="1:20" s="20" customFormat="1" ht="12.75">
      <c r="A8" s="33" t="s">
        <v>63</v>
      </c>
      <c r="B8" s="30">
        <v>369123</v>
      </c>
      <c r="C8" s="30">
        <v>396096</v>
      </c>
      <c r="D8" s="24">
        <f t="shared" si="1"/>
        <v>7.307320324119601</v>
      </c>
      <c r="E8" s="24"/>
      <c r="F8" s="30">
        <v>47454</v>
      </c>
      <c r="G8" s="30">
        <v>47407</v>
      </c>
      <c r="H8" s="24">
        <f t="shared" si="2"/>
        <v>-0.09904328402242868</v>
      </c>
      <c r="I8" s="24"/>
      <c r="J8" s="30">
        <v>93599</v>
      </c>
      <c r="K8" s="30">
        <v>91379</v>
      </c>
      <c r="L8" s="24">
        <f t="shared" si="4"/>
        <v>-2.3718202117543967</v>
      </c>
      <c r="M8" s="24"/>
      <c r="N8" s="30">
        <v>160390</v>
      </c>
      <c r="O8" s="30">
        <v>176868</v>
      </c>
      <c r="P8" s="24">
        <f t="shared" si="3"/>
        <v>10.273707837146958</v>
      </c>
      <c r="Q8" s="24"/>
      <c r="R8" s="30">
        <v>67665</v>
      </c>
      <c r="S8" s="30">
        <v>80429</v>
      </c>
      <c r="T8" s="24">
        <f t="shared" si="0"/>
        <v>18.863518805881924</v>
      </c>
    </row>
    <row r="9" spans="1:20" s="20" customFormat="1" ht="15.75">
      <c r="A9" s="5" t="s">
        <v>108</v>
      </c>
      <c r="B9" s="30">
        <v>5006705</v>
      </c>
      <c r="C9" s="30">
        <v>6082451</v>
      </c>
      <c r="D9" s="24">
        <f t="shared" si="1"/>
        <v>21.486107130338212</v>
      </c>
      <c r="E9" s="24"/>
      <c r="F9" s="30">
        <v>498878</v>
      </c>
      <c r="G9" s="30">
        <v>510872</v>
      </c>
      <c r="H9" s="24">
        <f t="shared" si="2"/>
        <v>2.404195013610533</v>
      </c>
      <c r="I9" s="24"/>
      <c r="J9" s="30">
        <v>836306</v>
      </c>
      <c r="K9" s="30">
        <v>850363</v>
      </c>
      <c r="L9" s="24">
        <f t="shared" si="4"/>
        <v>1.6808440929516166</v>
      </c>
      <c r="M9" s="24"/>
      <c r="N9" s="30">
        <v>2562286</v>
      </c>
      <c r="O9" s="30">
        <v>2547347</v>
      </c>
      <c r="P9" s="24">
        <f t="shared" si="3"/>
        <v>-0.5830340563075254</v>
      </c>
      <c r="Q9" s="24"/>
      <c r="R9" s="30">
        <v>1109226</v>
      </c>
      <c r="S9" s="30">
        <v>2173869</v>
      </c>
      <c r="T9" s="24">
        <f t="shared" si="0"/>
        <v>95.98071087406893</v>
      </c>
    </row>
    <row r="10" spans="1:20" s="20" customFormat="1" ht="12.75">
      <c r="A10" s="5" t="s">
        <v>64</v>
      </c>
      <c r="B10" s="30">
        <v>253107</v>
      </c>
      <c r="C10" s="30">
        <v>266022</v>
      </c>
      <c r="D10" s="24">
        <f t="shared" si="1"/>
        <v>5.1025850727162805</v>
      </c>
      <c r="E10" s="24"/>
      <c r="F10" s="30">
        <v>37455</v>
      </c>
      <c r="G10" s="30">
        <v>38141</v>
      </c>
      <c r="H10" s="24">
        <f t="shared" si="2"/>
        <v>1.8315311707382165</v>
      </c>
      <c r="I10" s="24"/>
      <c r="J10" s="30">
        <v>57339</v>
      </c>
      <c r="K10" s="30">
        <v>57664</v>
      </c>
      <c r="L10" s="24">
        <f t="shared" si="4"/>
        <v>0.5668044437468325</v>
      </c>
      <c r="M10" s="24"/>
      <c r="N10" s="30">
        <v>125369</v>
      </c>
      <c r="O10" s="30">
        <v>134644</v>
      </c>
      <c r="P10" s="24">
        <f t="shared" si="3"/>
        <v>7.398160629820765</v>
      </c>
      <c r="Q10" s="24"/>
      <c r="R10" s="30">
        <v>32872</v>
      </c>
      <c r="S10" s="30">
        <v>35466</v>
      </c>
      <c r="T10" s="24">
        <f t="shared" si="0"/>
        <v>7.891214407398394</v>
      </c>
    </row>
    <row r="11" spans="1:20" s="20" customFormat="1" ht="12.75">
      <c r="A11" s="5" t="s">
        <v>65</v>
      </c>
      <c r="B11" s="30">
        <v>346640</v>
      </c>
      <c r="C11" s="30">
        <v>350510</v>
      </c>
      <c r="D11" s="24">
        <f t="shared" si="1"/>
        <v>1.1164320332333233</v>
      </c>
      <c r="E11" s="24"/>
      <c r="F11" s="30">
        <v>47391</v>
      </c>
      <c r="G11" s="30">
        <v>47634</v>
      </c>
      <c r="H11" s="24">
        <f t="shared" si="2"/>
        <v>0.5127555865037721</v>
      </c>
      <c r="I11" s="24"/>
      <c r="J11" s="30">
        <v>50420</v>
      </c>
      <c r="K11" s="30">
        <v>51101</v>
      </c>
      <c r="L11" s="24">
        <f t="shared" si="4"/>
        <v>1.3506545021816834</v>
      </c>
      <c r="M11" s="24"/>
      <c r="N11" s="30">
        <v>190727</v>
      </c>
      <c r="O11" s="30">
        <v>196449</v>
      </c>
      <c r="P11" s="24">
        <f t="shared" si="3"/>
        <v>3.0000996188269085</v>
      </c>
      <c r="Q11" s="24"/>
      <c r="R11" s="30">
        <v>58102</v>
      </c>
      <c r="S11" s="30">
        <v>55326</v>
      </c>
      <c r="T11" s="24">
        <f t="shared" si="0"/>
        <v>-4.777804550617887</v>
      </c>
    </row>
    <row r="12" spans="1:20" s="20" customFormat="1" ht="15.75">
      <c r="A12" s="5" t="s">
        <v>109</v>
      </c>
      <c r="B12" s="30">
        <v>85578</v>
      </c>
      <c r="C12" s="30">
        <v>93589</v>
      </c>
      <c r="D12" s="24">
        <f t="shared" si="1"/>
        <v>9.361050737339042</v>
      </c>
      <c r="E12" s="24"/>
      <c r="F12" s="30">
        <v>6697</v>
      </c>
      <c r="G12" s="30">
        <v>7237</v>
      </c>
      <c r="H12" s="24">
        <f t="shared" si="2"/>
        <v>8.063311930715258</v>
      </c>
      <c r="I12" s="24"/>
      <c r="J12" s="30">
        <v>14037</v>
      </c>
      <c r="K12" s="30">
        <v>14139</v>
      </c>
      <c r="L12" s="24">
        <f t="shared" si="4"/>
        <v>0.726650993802096</v>
      </c>
      <c r="M12" s="24"/>
      <c r="N12" s="30">
        <v>41288</v>
      </c>
      <c r="O12" s="30">
        <v>44284</v>
      </c>
      <c r="P12" s="24">
        <f t="shared" si="3"/>
        <v>7.256345669443903</v>
      </c>
      <c r="Q12" s="24"/>
      <c r="R12" s="30">
        <v>23556</v>
      </c>
      <c r="S12" s="30">
        <v>27929</v>
      </c>
      <c r="T12" s="24">
        <f t="shared" si="0"/>
        <v>18.564272372219378</v>
      </c>
    </row>
    <row r="13" spans="1:20" ht="12.75">
      <c r="A13" s="5" t="s">
        <v>66</v>
      </c>
      <c r="B13" s="30">
        <v>120172</v>
      </c>
      <c r="C13" s="30">
        <v>128168</v>
      </c>
      <c r="D13" s="24">
        <f t="shared" si="1"/>
        <v>6.653796225410247</v>
      </c>
      <c r="E13" s="24"/>
      <c r="F13" s="30">
        <v>8565</v>
      </c>
      <c r="G13" s="30">
        <v>8587</v>
      </c>
      <c r="H13" s="24">
        <f t="shared" si="2"/>
        <v>0.2568593111500235</v>
      </c>
      <c r="I13" s="24"/>
      <c r="J13" s="30">
        <v>26314</v>
      </c>
      <c r="K13" s="30">
        <v>27303</v>
      </c>
      <c r="L13" s="24">
        <f t="shared" si="4"/>
        <v>3.758455574979095</v>
      </c>
      <c r="M13" s="24"/>
      <c r="N13" s="30">
        <v>60578</v>
      </c>
      <c r="O13" s="30">
        <v>64553</v>
      </c>
      <c r="P13" s="24">
        <f t="shared" si="3"/>
        <v>6.56178810789396</v>
      </c>
      <c r="Q13" s="24"/>
      <c r="R13" s="30">
        <v>24680</v>
      </c>
      <c r="S13" s="30">
        <v>27690</v>
      </c>
      <c r="T13" s="24">
        <f t="shared" si="0"/>
        <v>12.19611021069693</v>
      </c>
    </row>
    <row r="14" spans="1:20" ht="12.75">
      <c r="A14" s="5" t="s">
        <v>67</v>
      </c>
      <c r="B14" s="30">
        <v>1543455</v>
      </c>
      <c r="C14" s="30">
        <v>1624694</v>
      </c>
      <c r="D14" s="24">
        <f t="shared" si="1"/>
        <v>5.263451153418799</v>
      </c>
      <c r="E14" s="24"/>
      <c r="F14" s="30">
        <v>203381</v>
      </c>
      <c r="G14" s="30">
        <v>193614</v>
      </c>
      <c r="H14" s="24">
        <f t="shared" si="2"/>
        <v>-4.802316833922532</v>
      </c>
      <c r="I14" s="24"/>
      <c r="J14" s="30">
        <v>380125</v>
      </c>
      <c r="K14" s="30">
        <v>384263</v>
      </c>
      <c r="L14" s="24">
        <f t="shared" si="4"/>
        <v>1.088589279842168</v>
      </c>
      <c r="M14" s="24"/>
      <c r="N14" s="30">
        <v>733079</v>
      </c>
      <c r="O14" s="30">
        <v>779239</v>
      </c>
      <c r="P14" s="24">
        <f t="shared" si="3"/>
        <v>6.29672927474391</v>
      </c>
      <c r="Q14" s="24"/>
      <c r="R14" s="30">
        <v>226865</v>
      </c>
      <c r="S14" s="30">
        <v>267577</v>
      </c>
      <c r="T14" s="24">
        <f t="shared" si="0"/>
        <v>17.945474180680137</v>
      </c>
    </row>
    <row r="15" spans="1:20" ht="15.75">
      <c r="A15" s="5" t="s">
        <v>110</v>
      </c>
      <c r="B15" s="30">
        <v>968921</v>
      </c>
      <c r="C15" s="30">
        <v>906025</v>
      </c>
      <c r="D15" s="24">
        <f t="shared" si="1"/>
        <v>-6.491344495578062</v>
      </c>
      <c r="E15" s="24"/>
      <c r="F15" s="30">
        <v>91321</v>
      </c>
      <c r="G15" s="30">
        <v>94837</v>
      </c>
      <c r="H15" s="24">
        <f t="shared" si="2"/>
        <v>3.850154947930932</v>
      </c>
      <c r="I15" s="24"/>
      <c r="J15" s="30">
        <v>197516</v>
      </c>
      <c r="K15" s="30">
        <v>195210</v>
      </c>
      <c r="L15" s="24">
        <f t="shared" si="4"/>
        <v>-1.1675003544016676</v>
      </c>
      <c r="M15" s="24"/>
      <c r="N15" s="30">
        <v>543714</v>
      </c>
      <c r="O15" s="30">
        <v>497923</v>
      </c>
      <c r="P15" s="24">
        <f t="shared" si="3"/>
        <v>-8.421890920594294</v>
      </c>
      <c r="Q15" s="24"/>
      <c r="R15" s="30">
        <v>136368</v>
      </c>
      <c r="S15" s="30">
        <v>118055</v>
      </c>
      <c r="T15" s="24">
        <f t="shared" si="0"/>
        <v>-13.42910360201806</v>
      </c>
    </row>
    <row r="16" spans="1:20" ht="12.75">
      <c r="A16" s="33" t="s">
        <v>68</v>
      </c>
      <c r="B16" s="30">
        <v>165118</v>
      </c>
      <c r="C16" s="30">
        <v>159583</v>
      </c>
      <c r="D16" s="24">
        <f t="shared" si="1"/>
        <v>-3.352148160709305</v>
      </c>
      <c r="E16" s="24"/>
      <c r="F16" s="30">
        <v>16097</v>
      </c>
      <c r="G16" s="30">
        <v>15135</v>
      </c>
      <c r="H16" s="24">
        <f t="shared" si="2"/>
        <v>-5.976268869975769</v>
      </c>
      <c r="I16" s="24"/>
      <c r="J16" s="30">
        <v>17888</v>
      </c>
      <c r="K16" s="30">
        <v>18633</v>
      </c>
      <c r="L16" s="24">
        <f t="shared" si="4"/>
        <v>4.164803220035779</v>
      </c>
      <c r="M16" s="24"/>
      <c r="N16" s="30">
        <v>74543</v>
      </c>
      <c r="O16" s="30">
        <v>73074</v>
      </c>
      <c r="P16" s="24">
        <f t="shared" si="3"/>
        <v>-1.9706746441651148</v>
      </c>
      <c r="Q16" s="24"/>
      <c r="R16" s="30">
        <v>56590</v>
      </c>
      <c r="S16" s="30">
        <v>52741</v>
      </c>
      <c r="T16" s="24">
        <f t="shared" si="0"/>
        <v>-6.801555045060965</v>
      </c>
    </row>
    <row r="17" spans="1:20" ht="12.75">
      <c r="A17" s="33" t="s">
        <v>69</v>
      </c>
      <c r="B17" s="30">
        <v>90715</v>
      </c>
      <c r="C17" s="30">
        <v>99056</v>
      </c>
      <c r="D17" s="24">
        <f t="shared" si="1"/>
        <v>9.194730750151578</v>
      </c>
      <c r="E17" s="24"/>
      <c r="F17" s="30">
        <v>9308</v>
      </c>
      <c r="G17" s="30">
        <v>9356</v>
      </c>
      <c r="H17" s="24">
        <f t="shared" si="2"/>
        <v>0.5156854318865527</v>
      </c>
      <c r="I17" s="24"/>
      <c r="J17" s="30">
        <v>19149</v>
      </c>
      <c r="K17" s="30">
        <v>20217</v>
      </c>
      <c r="L17" s="24">
        <f t="shared" si="4"/>
        <v>5.5773147422842015</v>
      </c>
      <c r="M17" s="24"/>
      <c r="N17" s="30">
        <v>52419</v>
      </c>
      <c r="O17" s="30">
        <v>58711</v>
      </c>
      <c r="P17" s="24">
        <f t="shared" si="3"/>
        <v>12.003281252980784</v>
      </c>
      <c r="Q17" s="24"/>
      <c r="R17" s="30">
        <v>9839</v>
      </c>
      <c r="S17" s="30">
        <v>10772</v>
      </c>
      <c r="T17" s="24">
        <f t="shared" si="0"/>
        <v>9.482671003150728</v>
      </c>
    </row>
    <row r="18" spans="1:20" ht="12.75">
      <c r="A18" s="33" t="s">
        <v>70</v>
      </c>
      <c r="B18" s="30">
        <v>1346424</v>
      </c>
      <c r="C18" s="30">
        <v>1392193</v>
      </c>
      <c r="D18" s="24">
        <f t="shared" si="1"/>
        <v>3.3993006660606255</v>
      </c>
      <c r="E18" s="24"/>
      <c r="F18" s="30">
        <v>98148</v>
      </c>
      <c r="G18" s="30">
        <v>98085</v>
      </c>
      <c r="H18" s="24">
        <f t="shared" si="2"/>
        <v>-0.06418877613400298</v>
      </c>
      <c r="I18" s="24"/>
      <c r="J18" s="30">
        <v>256357</v>
      </c>
      <c r="K18" s="30">
        <v>258335</v>
      </c>
      <c r="L18" s="24">
        <f t="shared" si="4"/>
        <v>0.7715802572194121</v>
      </c>
      <c r="M18" s="24"/>
      <c r="N18" s="30">
        <v>736872</v>
      </c>
      <c r="O18" s="30">
        <v>784037</v>
      </c>
      <c r="P18" s="24">
        <f t="shared" si="3"/>
        <v>6.400704599984806</v>
      </c>
      <c r="Q18" s="24"/>
      <c r="R18" s="30">
        <v>255047</v>
      </c>
      <c r="S18" s="30">
        <v>251736</v>
      </c>
      <c r="T18" s="24">
        <f t="shared" si="0"/>
        <v>-1.298192097927057</v>
      </c>
    </row>
    <row r="19" spans="1:20" ht="12.75">
      <c r="A19" s="33" t="s">
        <v>71</v>
      </c>
      <c r="B19" s="30">
        <v>509080</v>
      </c>
      <c r="C19" s="30">
        <v>576923</v>
      </c>
      <c r="D19" s="24">
        <f t="shared" si="1"/>
        <v>13.326589141195882</v>
      </c>
      <c r="E19" s="24"/>
      <c r="F19" s="30">
        <v>59647</v>
      </c>
      <c r="G19" s="30">
        <v>61445</v>
      </c>
      <c r="H19" s="24">
        <f t="shared" si="2"/>
        <v>3.014401394873161</v>
      </c>
      <c r="I19" s="24"/>
      <c r="J19" s="30">
        <v>85870</v>
      </c>
      <c r="K19" s="30">
        <v>91820</v>
      </c>
      <c r="L19" s="24">
        <f t="shared" si="4"/>
        <v>6.929078840107138</v>
      </c>
      <c r="M19" s="24"/>
      <c r="N19" s="30">
        <v>298296</v>
      </c>
      <c r="O19" s="30">
        <v>350814</v>
      </c>
      <c r="P19" s="24">
        <f t="shared" si="3"/>
        <v>17.606002091881876</v>
      </c>
      <c r="Q19" s="24"/>
      <c r="R19" s="30">
        <v>65266</v>
      </c>
      <c r="S19" s="30">
        <v>72809</v>
      </c>
      <c r="T19" s="24">
        <f t="shared" si="0"/>
        <v>11.557319278031429</v>
      </c>
    </row>
    <row r="20" spans="1:20" ht="12.75">
      <c r="A20" s="33" t="s">
        <v>72</v>
      </c>
      <c r="B20" s="30">
        <v>227095</v>
      </c>
      <c r="C20" s="30">
        <v>226980</v>
      </c>
      <c r="D20" s="24">
        <f t="shared" si="1"/>
        <v>-0.05063960016732949</v>
      </c>
      <c r="E20" s="24"/>
      <c r="F20" s="30">
        <v>34099</v>
      </c>
      <c r="G20" s="30">
        <v>34264</v>
      </c>
      <c r="H20" s="24">
        <f t="shared" si="2"/>
        <v>0.4838851579225292</v>
      </c>
      <c r="I20" s="24"/>
      <c r="J20" s="30">
        <v>49424</v>
      </c>
      <c r="K20" s="30">
        <v>49989</v>
      </c>
      <c r="L20" s="24">
        <f t="shared" si="4"/>
        <v>1.1431693104564573</v>
      </c>
      <c r="M20" s="24"/>
      <c r="N20" s="30">
        <v>104997</v>
      </c>
      <c r="O20" s="30">
        <v>106066</v>
      </c>
      <c r="P20" s="24">
        <f t="shared" si="3"/>
        <v>1.0181243273617184</v>
      </c>
      <c r="Q20" s="24"/>
      <c r="R20" s="30">
        <v>38575</v>
      </c>
      <c r="S20" s="30">
        <v>36661</v>
      </c>
      <c r="T20" s="24">
        <f t="shared" si="0"/>
        <v>-4.961762799740768</v>
      </c>
    </row>
    <row r="21" spans="1:20" ht="12.75">
      <c r="A21" s="33" t="s">
        <v>73</v>
      </c>
      <c r="B21" s="30">
        <v>180214</v>
      </c>
      <c r="C21" s="30">
        <v>194245</v>
      </c>
      <c r="D21" s="24">
        <f t="shared" si="1"/>
        <v>7.785743615923309</v>
      </c>
      <c r="E21" s="24"/>
      <c r="F21" s="30">
        <v>24645</v>
      </c>
      <c r="G21" s="30">
        <v>24627</v>
      </c>
      <c r="H21" s="24">
        <f t="shared" si="2"/>
        <v>-0.07303712720633371</v>
      </c>
      <c r="I21" s="24"/>
      <c r="J21" s="30">
        <v>42709</v>
      </c>
      <c r="K21" s="30">
        <v>43257</v>
      </c>
      <c r="L21" s="24">
        <f t="shared" si="4"/>
        <v>1.2831019223114453</v>
      </c>
      <c r="M21" s="24"/>
      <c r="N21" s="30">
        <v>93189</v>
      </c>
      <c r="O21" s="30">
        <v>107709</v>
      </c>
      <c r="P21" s="24">
        <f t="shared" si="3"/>
        <v>15.581238128963719</v>
      </c>
      <c r="Q21" s="24"/>
      <c r="R21" s="30">
        <v>19671</v>
      </c>
      <c r="S21" s="30">
        <v>18651</v>
      </c>
      <c r="T21" s="24">
        <f t="shared" si="0"/>
        <v>-5.185298154643888</v>
      </c>
    </row>
    <row r="22" spans="1:20" ht="12.75">
      <c r="A22" s="33" t="s">
        <v>74</v>
      </c>
      <c r="B22" s="30">
        <v>527246</v>
      </c>
      <c r="C22" s="30">
        <v>552244</v>
      </c>
      <c r="D22" s="24">
        <f t="shared" si="1"/>
        <v>4.741240331837517</v>
      </c>
      <c r="E22" s="24"/>
      <c r="F22" s="30">
        <v>60656</v>
      </c>
      <c r="G22" s="32">
        <v>60111</v>
      </c>
      <c r="H22" s="24">
        <f t="shared" si="2"/>
        <v>-0.8985096280664635</v>
      </c>
      <c r="I22" s="24"/>
      <c r="J22" s="30">
        <v>175350</v>
      </c>
      <c r="K22" s="32">
        <v>179174</v>
      </c>
      <c r="L22" s="24">
        <f t="shared" si="4"/>
        <v>2.1807812945537535</v>
      </c>
      <c r="M22" s="24"/>
      <c r="N22" s="30">
        <v>225298</v>
      </c>
      <c r="O22" s="32">
        <v>253347</v>
      </c>
      <c r="P22" s="24">
        <f t="shared" si="3"/>
        <v>12.449733242194782</v>
      </c>
      <c r="Q22" s="24"/>
      <c r="R22" s="30">
        <v>65936</v>
      </c>
      <c r="S22" s="32">
        <v>59612</v>
      </c>
      <c r="T22" s="24">
        <f t="shared" si="0"/>
        <v>-9.5911186605193</v>
      </c>
    </row>
    <row r="23" spans="1:20" ht="12.75">
      <c r="A23" s="33" t="s">
        <v>75</v>
      </c>
      <c r="B23" s="30">
        <v>606061</v>
      </c>
      <c r="C23" s="30">
        <v>638242</v>
      </c>
      <c r="D23" s="24">
        <f t="shared" si="1"/>
        <v>5.309861548589993</v>
      </c>
      <c r="E23" s="24"/>
      <c r="F23" s="30">
        <v>82986</v>
      </c>
      <c r="G23" s="30">
        <v>81108</v>
      </c>
      <c r="H23" s="24">
        <f t="shared" si="2"/>
        <v>-2.2630323187043615</v>
      </c>
      <c r="I23" s="24"/>
      <c r="J23" s="30">
        <v>155076</v>
      </c>
      <c r="K23" s="30">
        <v>152264</v>
      </c>
      <c r="L23" s="24">
        <f t="shared" si="4"/>
        <v>-1.8133044442724895</v>
      </c>
      <c r="M23" s="24"/>
      <c r="N23" s="30">
        <v>305185</v>
      </c>
      <c r="O23" s="30">
        <v>344974</v>
      </c>
      <c r="P23" s="24">
        <f t="shared" si="3"/>
        <v>13.037665678195197</v>
      </c>
      <c r="Q23" s="24"/>
      <c r="R23" s="30">
        <v>62811</v>
      </c>
      <c r="S23" s="30">
        <v>59896</v>
      </c>
      <c r="T23" s="24">
        <f t="shared" si="0"/>
        <v>-4.640906847526708</v>
      </c>
    </row>
    <row r="24" spans="1:20" ht="12.75">
      <c r="A24" s="33" t="s">
        <v>76</v>
      </c>
      <c r="B24" s="30">
        <v>163443</v>
      </c>
      <c r="C24" s="30">
        <v>164379</v>
      </c>
      <c r="D24" s="24">
        <f t="shared" si="1"/>
        <v>0.5726767129825134</v>
      </c>
      <c r="E24" s="24"/>
      <c r="F24" s="30">
        <v>21113</v>
      </c>
      <c r="G24" s="30">
        <v>20799</v>
      </c>
      <c r="H24" s="24">
        <f t="shared" si="2"/>
        <v>-1.4872353526263424</v>
      </c>
      <c r="I24" s="24"/>
      <c r="J24" s="30">
        <v>41972</v>
      </c>
      <c r="K24" s="30">
        <v>44595</v>
      </c>
      <c r="L24" s="24">
        <f t="shared" si="4"/>
        <v>6.249404364814652</v>
      </c>
      <c r="M24" s="24"/>
      <c r="N24" s="30">
        <v>74992</v>
      </c>
      <c r="O24" s="30">
        <v>74189</v>
      </c>
      <c r="P24" s="24">
        <f t="shared" si="3"/>
        <v>-1.0707808832942192</v>
      </c>
      <c r="Q24" s="24"/>
      <c r="R24" s="30">
        <v>25366</v>
      </c>
      <c r="S24" s="30">
        <v>24796</v>
      </c>
      <c r="T24" s="24">
        <f t="shared" si="0"/>
        <v>-2.2471024205629675</v>
      </c>
    </row>
    <row r="25" spans="1:20" ht="15.75">
      <c r="A25" s="33" t="s">
        <v>111</v>
      </c>
      <c r="B25" s="30">
        <v>488794</v>
      </c>
      <c r="C25" s="30">
        <v>593161</v>
      </c>
      <c r="D25" s="24">
        <f t="shared" si="1"/>
        <v>21.351939671927227</v>
      </c>
      <c r="E25" s="24"/>
      <c r="F25" s="30">
        <v>44885</v>
      </c>
      <c r="G25" s="30">
        <v>44858</v>
      </c>
      <c r="H25" s="24">
        <f t="shared" si="2"/>
        <v>-0.06015372618915649</v>
      </c>
      <c r="I25" s="24"/>
      <c r="J25" s="30">
        <v>101100</v>
      </c>
      <c r="K25" s="30">
        <v>158650</v>
      </c>
      <c r="L25" s="24">
        <f t="shared" si="4"/>
        <v>56.9238377843719</v>
      </c>
      <c r="M25" s="24"/>
      <c r="N25" s="30">
        <v>251206</v>
      </c>
      <c r="O25" s="30">
        <v>289743</v>
      </c>
      <c r="P25" s="24">
        <f t="shared" si="3"/>
        <v>15.340796000095551</v>
      </c>
      <c r="Q25" s="24"/>
      <c r="R25" s="30">
        <v>91603</v>
      </c>
      <c r="S25" s="30">
        <v>99910</v>
      </c>
      <c r="T25" s="24">
        <f t="shared" si="0"/>
        <v>9.068480289946848</v>
      </c>
    </row>
    <row r="26" spans="1:20" ht="12.75">
      <c r="A26" s="33" t="s">
        <v>77</v>
      </c>
      <c r="B26" s="30">
        <v>882956</v>
      </c>
      <c r="C26" s="30">
        <v>922411</v>
      </c>
      <c r="D26" s="24">
        <f t="shared" si="1"/>
        <v>4.468512587263689</v>
      </c>
      <c r="E26" s="24"/>
      <c r="F26" s="30">
        <v>87532</v>
      </c>
      <c r="G26" s="30">
        <v>93103</v>
      </c>
      <c r="H26" s="24">
        <f t="shared" si="2"/>
        <v>6.36452954348124</v>
      </c>
      <c r="I26" s="24"/>
      <c r="J26" s="30">
        <v>202600</v>
      </c>
      <c r="K26" s="30">
        <v>207078</v>
      </c>
      <c r="L26" s="24">
        <f t="shared" si="4"/>
        <v>2.2102665350444113</v>
      </c>
      <c r="M26" s="24"/>
      <c r="N26" s="30">
        <v>365966</v>
      </c>
      <c r="O26" s="30">
        <v>377536</v>
      </c>
      <c r="P26" s="24">
        <f t="shared" si="3"/>
        <v>3.1614958766661374</v>
      </c>
      <c r="Q26" s="24"/>
      <c r="R26" s="30">
        <v>226858</v>
      </c>
      <c r="S26" s="30">
        <v>244694</v>
      </c>
      <c r="T26" s="24">
        <f t="shared" si="0"/>
        <v>7.862186918689233</v>
      </c>
    </row>
    <row r="27" spans="1:20" ht="12.75">
      <c r="A27" s="33" t="s">
        <v>78</v>
      </c>
      <c r="B27" s="30">
        <v>1062729</v>
      </c>
      <c r="C27" s="30">
        <v>1061334</v>
      </c>
      <c r="D27" s="24">
        <f t="shared" si="1"/>
        <v>-0.13126582600079928</v>
      </c>
      <c r="E27" s="24"/>
      <c r="F27" s="30">
        <v>81546</v>
      </c>
      <c r="G27" s="30">
        <v>81583</v>
      </c>
      <c r="H27" s="24">
        <f t="shared" si="2"/>
        <v>0.04537316361317778</v>
      </c>
      <c r="I27" s="24"/>
      <c r="J27" s="30">
        <v>253213</v>
      </c>
      <c r="K27" s="30">
        <v>252671</v>
      </c>
      <c r="L27" s="24">
        <f t="shared" si="4"/>
        <v>-0.21404904171586736</v>
      </c>
      <c r="M27" s="24"/>
      <c r="N27" s="30">
        <v>563124</v>
      </c>
      <c r="O27" s="30">
        <v>571053</v>
      </c>
      <c r="P27" s="24">
        <f>(O27/N27)*100-100</f>
        <v>1.4080380164936912</v>
      </c>
      <c r="Q27" s="24"/>
      <c r="R27" s="30">
        <v>164657</v>
      </c>
      <c r="S27" s="30">
        <v>155752</v>
      </c>
      <c r="T27" s="24">
        <f t="shared" si="0"/>
        <v>-5.4082122229847585</v>
      </c>
    </row>
    <row r="28" spans="1:20" ht="12.75">
      <c r="A28" s="33" t="s">
        <v>79</v>
      </c>
      <c r="B28" s="30">
        <v>450803</v>
      </c>
      <c r="C28" s="30">
        <v>453391</v>
      </c>
      <c r="D28" s="24">
        <f t="shared" si="1"/>
        <v>0.5740866853148674</v>
      </c>
      <c r="E28" s="24"/>
      <c r="F28" s="30">
        <v>51104</v>
      </c>
      <c r="G28" s="30">
        <v>52310</v>
      </c>
      <c r="H28" s="24">
        <f t="shared" si="2"/>
        <v>2.3598935504070226</v>
      </c>
      <c r="I28" s="24"/>
      <c r="J28" s="30">
        <v>69838</v>
      </c>
      <c r="K28" s="30">
        <v>73190</v>
      </c>
      <c r="L28" s="24">
        <f t="shared" si="4"/>
        <v>4.799679257710693</v>
      </c>
      <c r="M28" s="24"/>
      <c r="N28" s="30">
        <v>233870</v>
      </c>
      <c r="O28" s="30">
        <v>232421</v>
      </c>
      <c r="P28" s="24">
        <f t="shared" si="3"/>
        <v>-0.6195749775516219</v>
      </c>
      <c r="Q28" s="24"/>
      <c r="R28" s="30">
        <v>95991</v>
      </c>
      <c r="S28" s="30">
        <v>95470</v>
      </c>
      <c r="T28" s="24">
        <f t="shared" si="0"/>
        <v>-0.5427592170099302</v>
      </c>
    </row>
    <row r="29" spans="1:20" ht="12.75">
      <c r="A29" s="33" t="s">
        <v>80</v>
      </c>
      <c r="B29" s="30">
        <v>423879</v>
      </c>
      <c r="C29" s="30">
        <v>449853</v>
      </c>
      <c r="D29" s="24">
        <f t="shared" si="1"/>
        <v>6.127692100811785</v>
      </c>
      <c r="E29" s="24"/>
      <c r="F29" s="30">
        <v>57844</v>
      </c>
      <c r="G29" s="30">
        <v>57924</v>
      </c>
      <c r="H29" s="24">
        <f t="shared" si="2"/>
        <v>0.1383030219210326</v>
      </c>
      <c r="I29" s="24"/>
      <c r="J29" s="30">
        <v>137243</v>
      </c>
      <c r="K29" s="30">
        <v>137234</v>
      </c>
      <c r="L29" s="24">
        <f t="shared" si="4"/>
        <v>-0.0065577115044135326</v>
      </c>
      <c r="M29" s="24"/>
      <c r="N29" s="30">
        <v>199481</v>
      </c>
      <c r="O29" s="30">
        <v>222580</v>
      </c>
      <c r="P29" s="24">
        <f t="shared" si="3"/>
        <v>11.579548929471969</v>
      </c>
      <c r="Q29" s="24"/>
      <c r="R29" s="30">
        <v>29307</v>
      </c>
      <c r="S29" s="30">
        <v>32114</v>
      </c>
      <c r="T29" s="24">
        <f t="shared" si="0"/>
        <v>9.577916538710895</v>
      </c>
    </row>
    <row r="30" spans="1:20" ht="12.75">
      <c r="A30" s="33" t="s">
        <v>81</v>
      </c>
      <c r="B30" s="30">
        <v>654121</v>
      </c>
      <c r="C30" s="30">
        <v>767445</v>
      </c>
      <c r="D30" s="24">
        <f t="shared" si="1"/>
        <v>17.32462342594107</v>
      </c>
      <c r="E30" s="24"/>
      <c r="F30" s="30">
        <v>83872</v>
      </c>
      <c r="G30" s="30">
        <v>85647</v>
      </c>
      <c r="H30" s="24">
        <f t="shared" si="2"/>
        <v>2.1163201068294484</v>
      </c>
      <c r="I30" s="24"/>
      <c r="J30" s="30">
        <v>109112</v>
      </c>
      <c r="K30" s="30">
        <v>114039</v>
      </c>
      <c r="L30" s="24">
        <f t="shared" si="4"/>
        <v>4.51554366155878</v>
      </c>
      <c r="M30" s="24"/>
      <c r="N30" s="30">
        <v>385843</v>
      </c>
      <c r="O30" s="30">
        <v>427224</v>
      </c>
      <c r="P30" s="24">
        <f t="shared" si="3"/>
        <v>10.724828492417899</v>
      </c>
      <c r="Q30" s="24"/>
      <c r="R30" s="30">
        <v>75294</v>
      </c>
      <c r="S30" s="30">
        <v>140535</v>
      </c>
      <c r="T30" s="24">
        <f t="shared" si="0"/>
        <v>86.64833851302893</v>
      </c>
    </row>
    <row r="31" spans="1:20" ht="12.75">
      <c r="A31" s="33" t="s">
        <v>82</v>
      </c>
      <c r="B31" s="30">
        <v>67918</v>
      </c>
      <c r="C31" s="30">
        <v>68236</v>
      </c>
      <c r="D31" s="24">
        <f t="shared" si="1"/>
        <v>0.468211667010209</v>
      </c>
      <c r="E31" s="24"/>
      <c r="F31" s="30">
        <v>7286</v>
      </c>
      <c r="G31" s="30">
        <v>7516</v>
      </c>
      <c r="H31" s="24">
        <f t="shared" si="2"/>
        <v>3.156738951413658</v>
      </c>
      <c r="I31" s="24"/>
      <c r="J31" s="30">
        <v>14396</v>
      </c>
      <c r="K31" s="30">
        <v>14477</v>
      </c>
      <c r="L31" s="24">
        <f t="shared" si="4"/>
        <v>0.5626562934148325</v>
      </c>
      <c r="M31" s="24"/>
      <c r="N31" s="30">
        <v>33666</v>
      </c>
      <c r="O31" s="30">
        <v>34189</v>
      </c>
      <c r="P31" s="24">
        <f t="shared" si="3"/>
        <v>1.5534961088338406</v>
      </c>
      <c r="Q31" s="24"/>
      <c r="R31" s="30">
        <v>12569</v>
      </c>
      <c r="S31" s="30">
        <v>12052</v>
      </c>
      <c r="T31" s="24">
        <f t="shared" si="0"/>
        <v>-4.113294613732194</v>
      </c>
    </row>
    <row r="32" spans="1:20" ht="12.75">
      <c r="A32" s="33" t="s">
        <v>83</v>
      </c>
      <c r="B32" s="30">
        <v>172459</v>
      </c>
      <c r="C32" s="30">
        <v>184804</v>
      </c>
      <c r="D32" s="24">
        <f t="shared" si="1"/>
        <v>7.158223113899538</v>
      </c>
      <c r="E32" s="24"/>
      <c r="F32" s="30">
        <v>18384</v>
      </c>
      <c r="G32" s="30">
        <v>18877</v>
      </c>
      <c r="H32" s="24">
        <f t="shared" si="2"/>
        <v>2.6816797214969483</v>
      </c>
      <c r="I32" s="24"/>
      <c r="J32" s="30">
        <v>24073</v>
      </c>
      <c r="K32" s="30">
        <v>24741</v>
      </c>
      <c r="L32" s="24">
        <f t="shared" si="4"/>
        <v>2.7748930336891817</v>
      </c>
      <c r="M32" s="24"/>
      <c r="N32" s="30">
        <v>96471</v>
      </c>
      <c r="O32" s="30">
        <v>105473</v>
      </c>
      <c r="P32" s="24">
        <f t="shared" si="3"/>
        <v>9.331301634688145</v>
      </c>
      <c r="Q32" s="24"/>
      <c r="R32" s="30">
        <v>28501</v>
      </c>
      <c r="S32" s="30">
        <v>29882</v>
      </c>
      <c r="T32" s="24">
        <f t="shared" si="0"/>
        <v>4.845444019508079</v>
      </c>
    </row>
    <row r="33" spans="1:20" ht="12.75">
      <c r="A33" s="33" t="s">
        <v>84</v>
      </c>
      <c r="B33" s="30">
        <v>99934</v>
      </c>
      <c r="C33" s="30">
        <v>98366</v>
      </c>
      <c r="D33" s="24">
        <f t="shared" si="1"/>
        <v>-1.5690355634718856</v>
      </c>
      <c r="E33" s="24"/>
      <c r="F33" s="30">
        <v>13029</v>
      </c>
      <c r="G33" s="30">
        <v>13352</v>
      </c>
      <c r="H33" s="24">
        <f t="shared" si="2"/>
        <v>2.4790851178141224</v>
      </c>
      <c r="I33" s="24"/>
      <c r="J33" s="30">
        <v>20500</v>
      </c>
      <c r="K33" s="30">
        <v>21215</v>
      </c>
      <c r="L33" s="24">
        <f t="shared" si="4"/>
        <v>3.4878048780487774</v>
      </c>
      <c r="M33" s="24"/>
      <c r="N33" s="30">
        <v>51734</v>
      </c>
      <c r="O33" s="30">
        <v>49878</v>
      </c>
      <c r="P33" s="24">
        <f t="shared" si="3"/>
        <v>-3.5875826342443986</v>
      </c>
      <c r="Q33" s="24"/>
      <c r="R33" s="30">
        <v>14639</v>
      </c>
      <c r="S33" s="30">
        <v>13919</v>
      </c>
      <c r="T33" s="24">
        <f t="shared" si="0"/>
        <v>-4.918368741034229</v>
      </c>
    </row>
    <row r="34" spans="1:20" ht="12.75">
      <c r="A34" s="33" t="s">
        <v>85</v>
      </c>
      <c r="B34" s="30">
        <v>80439</v>
      </c>
      <c r="C34" s="30">
        <v>82283</v>
      </c>
      <c r="D34" s="24">
        <f t="shared" si="1"/>
        <v>2.292420343365791</v>
      </c>
      <c r="E34" s="24"/>
      <c r="F34" s="30">
        <v>10080</v>
      </c>
      <c r="G34" s="30">
        <v>10227</v>
      </c>
      <c r="H34" s="24">
        <f t="shared" si="2"/>
        <v>1.4583333333333428</v>
      </c>
      <c r="I34" s="24"/>
      <c r="J34" s="30">
        <v>11102</v>
      </c>
      <c r="K34" s="30">
        <v>11746</v>
      </c>
      <c r="L34" s="24">
        <f t="shared" si="4"/>
        <v>5.800756620428757</v>
      </c>
      <c r="M34" s="24"/>
      <c r="N34" s="30">
        <v>48573</v>
      </c>
      <c r="O34" s="30">
        <v>50157</v>
      </c>
      <c r="P34" s="24">
        <f t="shared" si="3"/>
        <v>3.261070965351138</v>
      </c>
      <c r="Q34" s="24"/>
      <c r="R34" s="30">
        <v>10678</v>
      </c>
      <c r="S34" s="30">
        <v>10153</v>
      </c>
      <c r="T34" s="24">
        <f t="shared" si="0"/>
        <v>-4.916651058250608</v>
      </c>
    </row>
    <row r="35" spans="1:20" ht="12.75">
      <c r="A35" s="33" t="s">
        <v>86</v>
      </c>
      <c r="B35" s="30">
        <v>689308</v>
      </c>
      <c r="C35" s="30">
        <v>686226</v>
      </c>
      <c r="D35" s="24">
        <f t="shared" si="1"/>
        <v>-0.4471150777301318</v>
      </c>
      <c r="E35" s="24"/>
      <c r="F35" s="30">
        <v>93365</v>
      </c>
      <c r="G35" s="30">
        <v>93830</v>
      </c>
      <c r="H35" s="24">
        <f t="shared" si="2"/>
        <v>0.4980453060568806</v>
      </c>
      <c r="I35" s="24"/>
      <c r="J35" s="30">
        <v>150248</v>
      </c>
      <c r="K35" s="30">
        <v>149270</v>
      </c>
      <c r="L35" s="24">
        <f t="shared" si="4"/>
        <v>-0.6509238059741307</v>
      </c>
      <c r="M35" s="24"/>
      <c r="N35" s="30">
        <v>341347</v>
      </c>
      <c r="O35" s="30">
        <v>354035</v>
      </c>
      <c r="P35" s="24">
        <f t="shared" si="3"/>
        <v>3.717038673256255</v>
      </c>
      <c r="Q35" s="24"/>
      <c r="R35" s="30">
        <v>104348</v>
      </c>
      <c r="S35" s="30">
        <v>89091</v>
      </c>
      <c r="T35" s="24">
        <f t="shared" si="0"/>
        <v>-14.62126729788784</v>
      </c>
    </row>
    <row r="36" spans="1:20" ht="12.75">
      <c r="A36" s="33" t="s">
        <v>87</v>
      </c>
      <c r="B36" s="30">
        <v>278160</v>
      </c>
      <c r="C36" s="30">
        <v>299074</v>
      </c>
      <c r="D36" s="24">
        <f t="shared" si="1"/>
        <v>7.518694276675291</v>
      </c>
      <c r="E36" s="24"/>
      <c r="F36" s="30">
        <v>18487</v>
      </c>
      <c r="G36" s="30">
        <v>18789</v>
      </c>
      <c r="H36" s="24">
        <f t="shared" si="2"/>
        <v>1.6335803537621132</v>
      </c>
      <c r="I36" s="24"/>
      <c r="J36" s="30">
        <v>43851</v>
      </c>
      <c r="K36" s="30">
        <v>44153</v>
      </c>
      <c r="L36" s="24">
        <f t="shared" si="4"/>
        <v>0.688695810813897</v>
      </c>
      <c r="M36" s="24"/>
      <c r="N36" s="30">
        <v>178484</v>
      </c>
      <c r="O36" s="30">
        <v>192487</v>
      </c>
      <c r="P36" s="24">
        <f t="shared" si="3"/>
        <v>7.84552116716344</v>
      </c>
      <c r="Q36" s="24"/>
      <c r="R36" s="30">
        <v>37338</v>
      </c>
      <c r="S36" s="30">
        <v>43645</v>
      </c>
      <c r="T36" s="24">
        <f t="shared" si="0"/>
        <v>16.89163854518185</v>
      </c>
    </row>
    <row r="37" spans="1:20" ht="12.75">
      <c r="A37" s="33" t="s">
        <v>88</v>
      </c>
      <c r="B37" s="30">
        <v>2789855</v>
      </c>
      <c r="C37" s="30">
        <v>2762844</v>
      </c>
      <c r="D37" s="24">
        <f t="shared" si="1"/>
        <v>-0.9681865186541927</v>
      </c>
      <c r="E37" s="24"/>
      <c r="F37" s="30">
        <v>333911</v>
      </c>
      <c r="G37" s="30">
        <v>331973</v>
      </c>
      <c r="H37" s="24">
        <f t="shared" si="2"/>
        <v>-0.5803941768914456</v>
      </c>
      <c r="I37" s="24"/>
      <c r="J37" s="30">
        <v>604576</v>
      </c>
      <c r="K37" s="30">
        <v>611029</v>
      </c>
      <c r="L37" s="24">
        <f t="shared" si="4"/>
        <v>1.067359604086164</v>
      </c>
      <c r="M37" s="24"/>
      <c r="N37" s="30">
        <v>1205410</v>
      </c>
      <c r="O37" s="30">
        <v>1202337</v>
      </c>
      <c r="P37" s="24">
        <f t="shared" si="3"/>
        <v>-0.2549340058569385</v>
      </c>
      <c r="Q37" s="24"/>
      <c r="R37" s="30">
        <v>645958</v>
      </c>
      <c r="S37" s="30">
        <v>617505</v>
      </c>
      <c r="T37" s="24">
        <f t="shared" si="0"/>
        <v>-4.404775542682344</v>
      </c>
    </row>
    <row r="38" spans="1:20" ht="12.75">
      <c r="A38" s="33" t="s">
        <v>89</v>
      </c>
      <c r="B38" s="30">
        <v>911671</v>
      </c>
      <c r="C38" s="30">
        <v>934780</v>
      </c>
      <c r="D38" s="24">
        <f t="shared" si="1"/>
        <v>2.5347959954852115</v>
      </c>
      <c r="E38" s="24"/>
      <c r="F38" s="30">
        <v>150532</v>
      </c>
      <c r="G38" s="30">
        <v>154171</v>
      </c>
      <c r="H38" s="24">
        <f t="shared" si="2"/>
        <v>2.417426195094734</v>
      </c>
      <c r="I38" s="24"/>
      <c r="J38" s="30">
        <v>191771</v>
      </c>
      <c r="K38" s="30">
        <v>197074</v>
      </c>
      <c r="L38" s="24">
        <f t="shared" si="4"/>
        <v>2.765277335989282</v>
      </c>
      <c r="M38" s="24"/>
      <c r="N38" s="30">
        <v>449366</v>
      </c>
      <c r="O38" s="30">
        <v>469079</v>
      </c>
      <c r="P38" s="24">
        <f t="shared" si="3"/>
        <v>4.3868472470102375</v>
      </c>
      <c r="Q38" s="24"/>
      <c r="R38" s="30">
        <v>119131</v>
      </c>
      <c r="S38" s="30">
        <v>114456</v>
      </c>
      <c r="T38" s="24">
        <f t="shared" si="0"/>
        <v>-3.9242514542814178</v>
      </c>
    </row>
    <row r="39" spans="1:20" ht="12.75">
      <c r="A39" s="33" t="s">
        <v>90</v>
      </c>
      <c r="B39" s="30">
        <v>44628</v>
      </c>
      <c r="C39" s="30">
        <v>44721</v>
      </c>
      <c r="D39" s="24">
        <f t="shared" si="1"/>
        <v>0.20838935197633646</v>
      </c>
      <c r="E39" s="24"/>
      <c r="F39" s="30">
        <v>7773</v>
      </c>
      <c r="G39" s="30">
        <v>7826</v>
      </c>
      <c r="H39" s="24">
        <f t="shared" si="2"/>
        <v>0.6818474205583414</v>
      </c>
      <c r="I39" s="24"/>
      <c r="J39" s="30">
        <v>7993</v>
      </c>
      <c r="K39" s="30">
        <v>8163</v>
      </c>
      <c r="L39" s="24">
        <f t="shared" si="4"/>
        <v>2.126861003377954</v>
      </c>
      <c r="M39" s="24"/>
      <c r="N39" s="30">
        <v>21770</v>
      </c>
      <c r="O39" s="30">
        <v>21488</v>
      </c>
      <c r="P39" s="24">
        <f t="shared" si="3"/>
        <v>-1.2953605879650922</v>
      </c>
      <c r="Q39" s="24"/>
      <c r="R39" s="30">
        <v>7091</v>
      </c>
      <c r="S39" s="30">
        <v>7244</v>
      </c>
      <c r="T39" s="24">
        <f t="shared" si="0"/>
        <v>2.157664645325056</v>
      </c>
    </row>
    <row r="40" spans="1:20" ht="12.75">
      <c r="A40" s="33" t="s">
        <v>91</v>
      </c>
      <c r="B40" s="30">
        <v>1060283</v>
      </c>
      <c r="C40" s="30">
        <v>1059701</v>
      </c>
      <c r="D40" s="24">
        <f t="shared" si="1"/>
        <v>-0.05489100551456261</v>
      </c>
      <c r="E40" s="24"/>
      <c r="F40" s="30">
        <v>121603</v>
      </c>
      <c r="G40" s="30">
        <v>120634</v>
      </c>
      <c r="H40" s="24">
        <f t="shared" si="2"/>
        <v>-0.7968553407399384</v>
      </c>
      <c r="I40" s="24"/>
      <c r="J40" s="30">
        <v>225030</v>
      </c>
      <c r="K40" s="30">
        <v>225094</v>
      </c>
      <c r="L40" s="24">
        <f t="shared" si="4"/>
        <v>0.028440652357460294</v>
      </c>
      <c r="M40" s="24"/>
      <c r="N40" s="30">
        <v>556566</v>
      </c>
      <c r="O40" s="30">
        <v>577732</v>
      </c>
      <c r="P40" s="24">
        <f t="shared" si="3"/>
        <v>3.8029631705853433</v>
      </c>
      <c r="Q40" s="24"/>
      <c r="R40" s="30">
        <v>157062</v>
      </c>
      <c r="S40" s="30">
        <v>136239</v>
      </c>
      <c r="T40" s="24">
        <f t="shared" si="0"/>
        <v>-13.257821751919636</v>
      </c>
    </row>
    <row r="41" spans="1:20" ht="12.75">
      <c r="A41" s="33" t="s">
        <v>92</v>
      </c>
      <c r="B41" s="30">
        <v>353174</v>
      </c>
      <c r="C41" s="30">
        <v>422385</v>
      </c>
      <c r="D41" s="24">
        <f t="shared" si="1"/>
        <v>19.59685594069778</v>
      </c>
      <c r="E41" s="24"/>
      <c r="F41" s="30">
        <v>53069</v>
      </c>
      <c r="G41" s="30">
        <v>53442</v>
      </c>
      <c r="H41" s="24">
        <f t="shared" si="2"/>
        <v>0.7028585426520237</v>
      </c>
      <c r="I41" s="24"/>
      <c r="J41" s="30">
        <v>62617</v>
      </c>
      <c r="K41" s="30">
        <v>64076</v>
      </c>
      <c r="L41" s="24">
        <f t="shared" si="4"/>
        <v>2.3300381685484837</v>
      </c>
      <c r="M41" s="24"/>
      <c r="N41" s="30">
        <v>191198</v>
      </c>
      <c r="O41" s="30">
        <v>256215</v>
      </c>
      <c r="P41" s="24">
        <f t="shared" si="3"/>
        <v>34.005062814464594</v>
      </c>
      <c r="Q41" s="24"/>
      <c r="R41" s="30">
        <v>46290</v>
      </c>
      <c r="S41" s="30">
        <v>48652</v>
      </c>
      <c r="T41" s="24">
        <f t="shared" si="0"/>
        <v>5.1026139554979295</v>
      </c>
    </row>
    <row r="42" spans="1:20" ht="12.75">
      <c r="A42" s="33" t="s">
        <v>93</v>
      </c>
      <c r="B42" s="30">
        <v>371985</v>
      </c>
      <c r="C42" s="30">
        <v>368798</v>
      </c>
      <c r="D42" s="24">
        <f t="shared" si="1"/>
        <v>-0.85675497667917</v>
      </c>
      <c r="E42" s="24"/>
      <c r="F42" s="30">
        <v>32518</v>
      </c>
      <c r="G42" s="30">
        <v>33566</v>
      </c>
      <c r="H42" s="24">
        <f t="shared" si="2"/>
        <v>3.222830432375929</v>
      </c>
      <c r="I42" s="24"/>
      <c r="J42" s="30">
        <v>50299</v>
      </c>
      <c r="K42" s="30">
        <v>53493</v>
      </c>
      <c r="L42" s="24">
        <f t="shared" si="4"/>
        <v>6.35002683949979</v>
      </c>
      <c r="M42" s="24"/>
      <c r="N42" s="30">
        <v>159528</v>
      </c>
      <c r="O42" s="30">
        <v>157581</v>
      </c>
      <c r="P42" s="24">
        <f t="shared" si="3"/>
        <v>-1.220475402437188</v>
      </c>
      <c r="Q42" s="24"/>
      <c r="R42" s="30">
        <v>129636</v>
      </c>
      <c r="S42" s="30">
        <v>123974</v>
      </c>
      <c r="T42" s="24">
        <f t="shared" si="0"/>
        <v>-4.367613934400936</v>
      </c>
    </row>
    <row r="43" spans="1:20" ht="12.75">
      <c r="A43" s="33" t="s">
        <v>94</v>
      </c>
      <c r="B43" s="30">
        <v>1422997</v>
      </c>
      <c r="C43" s="30">
        <v>1436374</v>
      </c>
      <c r="D43" s="24">
        <f t="shared" si="1"/>
        <v>0.9400582011065381</v>
      </c>
      <c r="E43" s="24"/>
      <c r="F43" s="30">
        <v>167666</v>
      </c>
      <c r="G43" s="30">
        <v>169990</v>
      </c>
      <c r="H43" s="24">
        <f t="shared" si="2"/>
        <v>1.3860890102942705</v>
      </c>
      <c r="I43" s="24"/>
      <c r="J43" s="30">
        <v>330944</v>
      </c>
      <c r="K43" s="30">
        <v>343327</v>
      </c>
      <c r="L43" s="24">
        <f t="shared" si="4"/>
        <v>3.7417206536453307</v>
      </c>
      <c r="M43" s="24"/>
      <c r="N43" s="30">
        <v>648804</v>
      </c>
      <c r="O43" s="30">
        <v>649155</v>
      </c>
      <c r="P43" s="24">
        <f t="shared" si="3"/>
        <v>0.05409954315939558</v>
      </c>
      <c r="Q43" s="24"/>
      <c r="R43" s="30">
        <v>275583</v>
      </c>
      <c r="S43" s="30">
        <v>273902</v>
      </c>
      <c r="T43" s="24">
        <f t="shared" si="0"/>
        <v>-0.6099795705830786</v>
      </c>
    </row>
    <row r="44" spans="1:20" ht="12.75">
      <c r="A44" s="33" t="s">
        <v>95</v>
      </c>
      <c r="B44" s="30">
        <v>130047</v>
      </c>
      <c r="C44" s="30">
        <v>149618</v>
      </c>
      <c r="D44" s="24">
        <f t="shared" si="1"/>
        <v>15.04917452920867</v>
      </c>
      <c r="E44" s="24"/>
      <c r="F44" s="30">
        <v>14953</v>
      </c>
      <c r="G44" s="30">
        <v>15521</v>
      </c>
      <c r="H44" s="24">
        <f t="shared" si="2"/>
        <v>3.7985688490603735</v>
      </c>
      <c r="I44" s="24"/>
      <c r="J44" s="30">
        <v>29175</v>
      </c>
      <c r="K44" s="30">
        <v>30615</v>
      </c>
      <c r="L44" s="24">
        <f t="shared" si="4"/>
        <v>4.935732647814902</v>
      </c>
      <c r="M44" s="24"/>
      <c r="N44" s="30">
        <v>59198</v>
      </c>
      <c r="O44" s="30">
        <v>68537</v>
      </c>
      <c r="P44" s="24">
        <f t="shared" si="3"/>
        <v>15.775870806446164</v>
      </c>
      <c r="Q44" s="24"/>
      <c r="R44" s="30">
        <v>26721</v>
      </c>
      <c r="S44" s="30">
        <v>34945</v>
      </c>
      <c r="T44" s="24">
        <f t="shared" si="0"/>
        <v>30.777291269039353</v>
      </c>
    </row>
    <row r="45" spans="1:20" ht="15.75">
      <c r="A45" s="33" t="s">
        <v>112</v>
      </c>
      <c r="B45" s="30">
        <v>611976</v>
      </c>
      <c r="C45" s="30">
        <v>644066</v>
      </c>
      <c r="D45" s="24">
        <f t="shared" si="1"/>
        <v>5.243669686392934</v>
      </c>
      <c r="E45" s="24"/>
      <c r="F45" s="30">
        <v>69663</v>
      </c>
      <c r="G45" s="30">
        <v>58462</v>
      </c>
      <c r="H45" s="24">
        <f t="shared" si="2"/>
        <v>-16.078836685184385</v>
      </c>
      <c r="I45" s="24"/>
      <c r="J45" s="30">
        <v>107269</v>
      </c>
      <c r="K45" s="30">
        <v>119017</v>
      </c>
      <c r="L45" s="24">
        <f t="shared" si="4"/>
        <v>10.951905956054404</v>
      </c>
      <c r="M45" s="24"/>
      <c r="N45" s="30">
        <v>300456</v>
      </c>
      <c r="O45" s="30">
        <v>331625</v>
      </c>
      <c r="P45" s="24">
        <f t="shared" si="3"/>
        <v>10.373898341188067</v>
      </c>
      <c r="Q45" s="24"/>
      <c r="R45" s="30">
        <v>134486</v>
      </c>
      <c r="S45" s="30">
        <v>134933</v>
      </c>
      <c r="T45" s="24">
        <f t="shared" si="0"/>
        <v>0.3323766042561971</v>
      </c>
    </row>
    <row r="46" spans="1:20" ht="12.75">
      <c r="A46" s="33" t="s">
        <v>96</v>
      </c>
      <c r="B46" s="30">
        <v>69523</v>
      </c>
      <c r="C46" s="30">
        <v>73364</v>
      </c>
      <c r="D46" s="24">
        <f t="shared" si="1"/>
        <v>5.524790357147992</v>
      </c>
      <c r="E46" s="24"/>
      <c r="F46" s="30">
        <v>8439</v>
      </c>
      <c r="G46" s="30">
        <v>8489</v>
      </c>
      <c r="H46" s="24">
        <f t="shared" si="2"/>
        <v>0.5924872615238712</v>
      </c>
      <c r="I46" s="24"/>
      <c r="J46" s="30">
        <v>14392</v>
      </c>
      <c r="K46" s="30">
        <v>14177</v>
      </c>
      <c r="L46" s="24">
        <f t="shared" si="4"/>
        <v>-1.4938854919399631</v>
      </c>
      <c r="M46" s="24"/>
      <c r="N46" s="30">
        <v>38502</v>
      </c>
      <c r="O46" s="30">
        <v>41868</v>
      </c>
      <c r="P46" s="24">
        <f t="shared" si="3"/>
        <v>8.742402992052362</v>
      </c>
      <c r="Q46" s="24"/>
      <c r="R46" s="30">
        <v>8190</v>
      </c>
      <c r="S46" s="30">
        <v>8830</v>
      </c>
      <c r="T46" s="24">
        <f t="shared" si="0"/>
        <v>7.814407814407815</v>
      </c>
    </row>
    <row r="47" spans="1:20" ht="12.75">
      <c r="A47" s="33" t="s">
        <v>97</v>
      </c>
      <c r="B47" s="30">
        <v>1336184</v>
      </c>
      <c r="C47" s="30">
        <v>1338132</v>
      </c>
      <c r="D47" s="24">
        <f t="shared" si="1"/>
        <v>0.1457883046047641</v>
      </c>
      <c r="E47" s="24"/>
      <c r="F47" s="30">
        <v>87492</v>
      </c>
      <c r="G47" s="30">
        <v>75443</v>
      </c>
      <c r="H47" s="24">
        <f t="shared" si="2"/>
        <v>-13.771544826955605</v>
      </c>
      <c r="I47" s="24"/>
      <c r="J47" s="30">
        <v>290973</v>
      </c>
      <c r="K47" s="30">
        <v>295396</v>
      </c>
      <c r="L47" s="24">
        <f t="shared" si="4"/>
        <v>1.520072309114596</v>
      </c>
      <c r="M47" s="24"/>
      <c r="N47" s="30">
        <v>565363</v>
      </c>
      <c r="O47" s="30">
        <v>579775</v>
      </c>
      <c r="P47" s="24">
        <f t="shared" si="3"/>
        <v>2.549158682121046</v>
      </c>
      <c r="Q47" s="24"/>
      <c r="R47" s="30">
        <v>392327</v>
      </c>
      <c r="S47" s="30">
        <v>387474</v>
      </c>
      <c r="T47" s="24">
        <f t="shared" si="0"/>
        <v>-1.2369783369485106</v>
      </c>
    </row>
    <row r="48" spans="1:20" ht="12.75">
      <c r="A48" s="33" t="s">
        <v>98</v>
      </c>
      <c r="B48" s="30">
        <v>1956554</v>
      </c>
      <c r="C48" s="30">
        <v>1903966</v>
      </c>
      <c r="D48" s="24">
        <f t="shared" si="1"/>
        <v>-2.687786792493327</v>
      </c>
      <c r="E48" s="24"/>
      <c r="F48" s="30">
        <v>307188</v>
      </c>
      <c r="G48" s="30">
        <v>312042</v>
      </c>
      <c r="H48" s="24">
        <f t="shared" si="2"/>
        <v>1.5801398492128556</v>
      </c>
      <c r="I48" s="24"/>
      <c r="J48" s="30">
        <v>313119</v>
      </c>
      <c r="K48" s="30">
        <v>310584</v>
      </c>
      <c r="L48" s="24">
        <f t="shared" si="4"/>
        <v>-0.8095963515468583</v>
      </c>
      <c r="M48" s="24"/>
      <c r="N48" s="30">
        <v>1093829</v>
      </c>
      <c r="O48" s="30">
        <v>1058510</v>
      </c>
      <c r="P48" s="24">
        <f t="shared" si="3"/>
        <v>-3.2289324931044945</v>
      </c>
      <c r="Q48" s="24"/>
      <c r="R48" s="30">
        <v>242418</v>
      </c>
      <c r="S48" s="30">
        <v>222830</v>
      </c>
      <c r="T48" s="24">
        <f t="shared" si="0"/>
        <v>-8.080258066645214</v>
      </c>
    </row>
    <row r="49" spans="1:20" ht="12.75">
      <c r="A49" s="33" t="s">
        <v>99</v>
      </c>
      <c r="B49" s="30">
        <v>133056</v>
      </c>
      <c r="C49" s="30">
        <v>130025</v>
      </c>
      <c r="D49" s="24">
        <f t="shared" si="1"/>
        <v>-2.2779882154882074</v>
      </c>
      <c r="E49" s="24"/>
      <c r="F49" s="30">
        <v>8749</v>
      </c>
      <c r="G49" s="30">
        <v>9011</v>
      </c>
      <c r="H49" s="24">
        <f t="shared" si="2"/>
        <v>2.9946279574808443</v>
      </c>
      <c r="I49" s="24"/>
      <c r="J49" s="30">
        <v>19268</v>
      </c>
      <c r="K49" s="30">
        <v>21164</v>
      </c>
      <c r="L49" s="24">
        <f t="shared" si="4"/>
        <v>9.840149470624866</v>
      </c>
      <c r="M49" s="24"/>
      <c r="N49" s="30">
        <v>80212</v>
      </c>
      <c r="O49" s="30">
        <v>76952</v>
      </c>
      <c r="P49" s="24">
        <f t="shared" si="3"/>
        <v>-4.064229791053705</v>
      </c>
      <c r="Q49" s="24"/>
      <c r="R49" s="30">
        <v>24827</v>
      </c>
      <c r="S49" s="30">
        <v>22898</v>
      </c>
      <c r="T49" s="24">
        <f t="shared" si="0"/>
        <v>-7.769766786160233</v>
      </c>
    </row>
    <row r="50" spans="1:20" ht="12.75">
      <c r="A50" s="33" t="s">
        <v>100</v>
      </c>
      <c r="B50" s="30">
        <v>99057</v>
      </c>
      <c r="C50" s="30">
        <v>116765</v>
      </c>
      <c r="D50" s="24">
        <f t="shared" si="1"/>
        <v>17.87657611274315</v>
      </c>
      <c r="E50" s="24"/>
      <c r="F50" s="30">
        <v>13216</v>
      </c>
      <c r="G50" s="30">
        <v>15315</v>
      </c>
      <c r="H50" s="24">
        <f t="shared" si="2"/>
        <v>15.882263922518163</v>
      </c>
      <c r="I50" s="24"/>
      <c r="J50" s="30">
        <v>15234</v>
      </c>
      <c r="K50" s="30">
        <v>16369</v>
      </c>
      <c r="L50" s="24">
        <f t="shared" si="4"/>
        <v>7.450439805697769</v>
      </c>
      <c r="M50" s="24"/>
      <c r="N50" s="30">
        <v>46332</v>
      </c>
      <c r="O50" s="30">
        <v>53518</v>
      </c>
      <c r="P50" s="24">
        <f t="shared" si="3"/>
        <v>15.509798843132174</v>
      </c>
      <c r="Q50" s="24"/>
      <c r="R50" s="30">
        <v>24269</v>
      </c>
      <c r="S50" s="30">
        <v>31509</v>
      </c>
      <c r="T50" s="24">
        <f t="shared" si="0"/>
        <v>29.832296345131653</v>
      </c>
    </row>
    <row r="51" spans="1:20" ht="12.75">
      <c r="A51" s="33" t="s">
        <v>101</v>
      </c>
      <c r="B51" s="30">
        <v>537533</v>
      </c>
      <c r="C51" s="30">
        <v>531873</v>
      </c>
      <c r="D51" s="24">
        <f t="shared" si="1"/>
        <v>-1.052958609052837</v>
      </c>
      <c r="E51" s="24"/>
      <c r="F51" s="30">
        <v>80468</v>
      </c>
      <c r="G51" s="30">
        <v>81586</v>
      </c>
      <c r="H51" s="24">
        <f t="shared" si="2"/>
        <v>1.3893721727891801</v>
      </c>
      <c r="I51" s="24"/>
      <c r="J51" s="30">
        <v>114701</v>
      </c>
      <c r="K51" s="30">
        <v>116762</v>
      </c>
      <c r="L51" s="24">
        <f t="shared" si="4"/>
        <v>1.796845711894406</v>
      </c>
      <c r="M51" s="24"/>
      <c r="N51" s="30">
        <v>279719</v>
      </c>
      <c r="O51" s="30">
        <v>275220</v>
      </c>
      <c r="P51" s="24">
        <f t="shared" si="3"/>
        <v>-1.608399858429351</v>
      </c>
      <c r="Q51" s="24"/>
      <c r="R51" s="30">
        <v>62643</v>
      </c>
      <c r="S51" s="30">
        <v>58303</v>
      </c>
      <c r="T51" s="24">
        <f t="shared" si="0"/>
        <v>-6.928148396468885</v>
      </c>
    </row>
    <row r="52" spans="1:20" ht="15.75">
      <c r="A52" s="33" t="s">
        <v>113</v>
      </c>
      <c r="B52" s="30">
        <v>706604</v>
      </c>
      <c r="C52" s="30">
        <v>712163</v>
      </c>
      <c r="D52" s="24">
        <f t="shared" si="1"/>
        <v>0.7867207091949666</v>
      </c>
      <c r="E52" s="24"/>
      <c r="F52" s="30">
        <v>57145</v>
      </c>
      <c r="G52" s="30">
        <v>58245</v>
      </c>
      <c r="H52" s="24">
        <f t="shared" si="2"/>
        <v>1.924927815206928</v>
      </c>
      <c r="I52" s="24"/>
      <c r="J52" s="30">
        <v>104087</v>
      </c>
      <c r="K52" s="30">
        <v>105932</v>
      </c>
      <c r="L52" s="24">
        <f t="shared" si="4"/>
        <v>1.7725556505615572</v>
      </c>
      <c r="M52" s="24"/>
      <c r="N52" s="30">
        <v>418965</v>
      </c>
      <c r="O52" s="30">
        <v>426530</v>
      </c>
      <c r="P52" s="24">
        <f t="shared" si="3"/>
        <v>1.8056400892675981</v>
      </c>
      <c r="Q52" s="24"/>
      <c r="R52" s="30">
        <v>126405</v>
      </c>
      <c r="S52" s="30">
        <v>121456</v>
      </c>
      <c r="T52" s="24">
        <f t="shared" si="0"/>
        <v>-3.9151932281159816</v>
      </c>
    </row>
    <row r="53" spans="1:20" ht="12.75">
      <c r="A53" s="33" t="s">
        <v>102</v>
      </c>
      <c r="B53" s="30">
        <v>267737</v>
      </c>
      <c r="C53" s="30">
        <v>260868</v>
      </c>
      <c r="D53" s="24">
        <f t="shared" si="1"/>
        <v>-2.5655774136559444</v>
      </c>
      <c r="E53" s="24"/>
      <c r="F53" s="30">
        <v>27415</v>
      </c>
      <c r="G53" s="30">
        <v>26975</v>
      </c>
      <c r="H53" s="24">
        <f t="shared" si="2"/>
        <v>-1.604960787889837</v>
      </c>
      <c r="I53" s="24"/>
      <c r="J53" s="30">
        <v>72419</v>
      </c>
      <c r="K53" s="30">
        <v>73459</v>
      </c>
      <c r="L53" s="24">
        <f t="shared" si="4"/>
        <v>1.4360872146812227</v>
      </c>
      <c r="M53" s="24"/>
      <c r="N53" s="30">
        <v>127575</v>
      </c>
      <c r="O53" s="30">
        <v>123909</v>
      </c>
      <c r="P53" s="24">
        <f t="shared" si="3"/>
        <v>-2.8736037624926496</v>
      </c>
      <c r="Q53" s="24"/>
      <c r="R53" s="30">
        <v>40328</v>
      </c>
      <c r="S53" s="30">
        <v>36525</v>
      </c>
      <c r="T53" s="24">
        <f t="shared" si="0"/>
        <v>-9.430172584804595</v>
      </c>
    </row>
    <row r="54" spans="1:20" ht="12.75">
      <c r="A54" s="33" t="s">
        <v>103</v>
      </c>
      <c r="B54" s="30">
        <v>411409</v>
      </c>
      <c r="C54" s="30">
        <v>461489</v>
      </c>
      <c r="D54" s="24">
        <f t="shared" si="1"/>
        <v>12.172801275616237</v>
      </c>
      <c r="E54" s="24"/>
      <c r="F54" s="30">
        <v>51528</v>
      </c>
      <c r="G54" s="30">
        <v>50866</v>
      </c>
      <c r="H54" s="24">
        <f t="shared" si="2"/>
        <v>-1.2847383946592146</v>
      </c>
      <c r="I54" s="24"/>
      <c r="J54" s="30">
        <v>119569</v>
      </c>
      <c r="K54" s="30">
        <v>119787</v>
      </c>
      <c r="L54" s="24">
        <f t="shared" si="4"/>
        <v>0.1823215047378426</v>
      </c>
      <c r="M54" s="24"/>
      <c r="N54" s="30">
        <v>187609</v>
      </c>
      <c r="O54" s="30">
        <v>207843</v>
      </c>
      <c r="P54" s="24">
        <f t="shared" si="3"/>
        <v>10.785196872218279</v>
      </c>
      <c r="Q54" s="24"/>
      <c r="R54" s="30">
        <v>52703</v>
      </c>
      <c r="S54" s="30">
        <v>82993</v>
      </c>
      <c r="T54" s="24">
        <f t="shared" si="0"/>
        <v>57.47300912661518</v>
      </c>
    </row>
    <row r="55" spans="1:20" ht="12.75">
      <c r="A55" s="33" t="s">
        <v>104</v>
      </c>
      <c r="B55" s="30">
        <v>35494</v>
      </c>
      <c r="C55" s="30">
        <v>35511</v>
      </c>
      <c r="D55" s="24">
        <f t="shared" si="1"/>
        <v>0.04789541894405147</v>
      </c>
      <c r="E55" s="24"/>
      <c r="F55" s="30">
        <v>3829</v>
      </c>
      <c r="G55" s="30">
        <v>3945</v>
      </c>
      <c r="H55" s="24">
        <f t="shared" si="2"/>
        <v>3.029511621833379</v>
      </c>
      <c r="I55" s="24"/>
      <c r="J55" s="30">
        <v>7066</v>
      </c>
      <c r="K55" s="30">
        <v>7162</v>
      </c>
      <c r="L55" s="24">
        <f t="shared" si="4"/>
        <v>1.3586187376167516</v>
      </c>
      <c r="M55" s="24"/>
      <c r="N55" s="30">
        <v>18924</v>
      </c>
      <c r="O55" s="30">
        <v>19157</v>
      </c>
      <c r="P55" s="24">
        <f t="shared" si="3"/>
        <v>1.2312407524836146</v>
      </c>
      <c r="Q55" s="24"/>
      <c r="R55" s="30">
        <v>5675</v>
      </c>
      <c r="S55" s="30">
        <v>5247</v>
      </c>
      <c r="T55" s="24">
        <f t="shared" si="0"/>
        <v>-7.541850220264308</v>
      </c>
    </row>
    <row r="56" spans="1:20" ht="12.75">
      <c r="A56" s="33"/>
      <c r="B56" s="30"/>
      <c r="C56" s="30"/>
      <c r="D56" s="24"/>
      <c r="E56" s="24"/>
      <c r="F56" s="30"/>
      <c r="G56" s="30"/>
      <c r="H56" s="24"/>
      <c r="I56" s="24"/>
      <c r="J56" s="30"/>
      <c r="K56" s="30"/>
      <c r="L56" s="24"/>
      <c r="M56" s="24"/>
      <c r="N56" s="30"/>
      <c r="O56" s="30"/>
      <c r="P56" s="24"/>
      <c r="Q56" s="24"/>
      <c r="R56" s="30"/>
      <c r="S56" s="30"/>
      <c r="T56" s="24"/>
    </row>
    <row r="57" spans="1:20" ht="12.75">
      <c r="A57" s="33" t="s">
        <v>105</v>
      </c>
      <c r="B57" s="32">
        <f>SUM(B5:B55)</f>
        <v>32167193</v>
      </c>
      <c r="C57" s="32">
        <f>SUM(C5:C55)</f>
        <v>34005049</v>
      </c>
      <c r="D57" s="24">
        <f t="shared" si="1"/>
        <v>5.713448481501018</v>
      </c>
      <c r="E57" s="24"/>
      <c r="F57" s="32">
        <f aca="true" t="shared" si="5" ref="F57:S57">SUM(F5:F55)</f>
        <v>3614866</v>
      </c>
      <c r="G57" s="32">
        <f t="shared" si="5"/>
        <v>3624276</v>
      </c>
      <c r="H57" s="24">
        <f t="shared" si="2"/>
        <v>0.26031393694813687</v>
      </c>
      <c r="I57" s="24"/>
      <c r="J57" s="32">
        <f t="shared" si="5"/>
        <v>6566365</v>
      </c>
      <c r="K57" s="32">
        <f t="shared" si="5"/>
        <v>6724278</v>
      </c>
      <c r="L57" s="24">
        <f t="shared" si="4"/>
        <v>2.404876975312817</v>
      </c>
      <c r="M57" s="24"/>
      <c r="N57" s="32">
        <f t="shared" si="5"/>
        <v>16145921</v>
      </c>
      <c r="O57" s="32">
        <f t="shared" si="5"/>
        <v>16695739</v>
      </c>
      <c r="P57" s="24">
        <f t="shared" si="3"/>
        <v>3.4053058973842383</v>
      </c>
      <c r="Q57" s="24"/>
      <c r="R57" s="32">
        <f t="shared" si="5"/>
        <v>5833470</v>
      </c>
      <c r="S57" s="32">
        <f t="shared" si="5"/>
        <v>6954062</v>
      </c>
      <c r="T57" s="24">
        <f t="shared" si="0"/>
        <v>19.20969851563477</v>
      </c>
    </row>
    <row r="58" spans="1:20" ht="12.75">
      <c r="A58" s="33"/>
      <c r="B58" s="34"/>
      <c r="C58" s="34"/>
      <c r="D58" s="24"/>
      <c r="E58" s="24"/>
      <c r="F58" s="34"/>
      <c r="G58" s="34"/>
      <c r="H58" s="24"/>
      <c r="I58" s="24"/>
      <c r="J58" s="34"/>
      <c r="K58" s="34"/>
      <c r="L58" s="22"/>
      <c r="M58" s="22"/>
      <c r="N58" s="34"/>
      <c r="O58" s="34"/>
      <c r="P58" s="22"/>
      <c r="Q58" s="22"/>
      <c r="R58" s="34"/>
      <c r="S58" s="34"/>
      <c r="T58" s="22"/>
    </row>
    <row r="59" spans="1:20" ht="12.75">
      <c r="A59" s="5"/>
      <c r="B59" s="34"/>
      <c r="C59" s="34"/>
      <c r="D59" s="24"/>
      <c r="E59" s="24"/>
      <c r="F59" s="34"/>
      <c r="G59" s="34"/>
      <c r="H59" s="24"/>
      <c r="I59" s="24"/>
      <c r="J59" s="34"/>
      <c r="K59" s="34"/>
      <c r="L59" s="22"/>
      <c r="M59" s="22"/>
      <c r="N59" s="34"/>
      <c r="O59" s="34"/>
      <c r="P59" s="22"/>
      <c r="Q59" s="22"/>
      <c r="R59" s="34"/>
      <c r="S59" s="34"/>
      <c r="T59" s="22"/>
    </row>
    <row r="60" spans="1:22" ht="14.25">
      <c r="A60" s="35" t="s">
        <v>106</v>
      </c>
      <c r="B60" s="20"/>
      <c r="C60" s="20"/>
      <c r="D60" s="20"/>
      <c r="E60" s="20"/>
      <c r="F60" s="20"/>
      <c r="G60" s="20"/>
      <c r="H60" s="20"/>
      <c r="I60" s="20"/>
      <c r="J60" s="20"/>
      <c r="K60" s="20"/>
      <c r="L60" s="20"/>
      <c r="M60" s="20"/>
      <c r="N60" s="20"/>
      <c r="O60" s="20"/>
      <c r="P60" s="20"/>
      <c r="Q60" s="20"/>
      <c r="R60" s="20"/>
      <c r="S60" s="20"/>
      <c r="T60" s="20"/>
      <c r="U60" s="20"/>
      <c r="V60" s="20"/>
    </row>
    <row r="61" spans="1:22" s="37" customFormat="1" ht="30" customHeight="1">
      <c r="A61" s="50" t="s">
        <v>117</v>
      </c>
      <c r="B61" s="50"/>
      <c r="C61" s="50"/>
      <c r="D61" s="50"/>
      <c r="E61" s="50"/>
      <c r="F61" s="50"/>
      <c r="G61" s="50"/>
      <c r="H61" s="50"/>
      <c r="I61" s="50"/>
      <c r="J61" s="50"/>
      <c r="K61" s="50"/>
      <c r="L61" s="50"/>
      <c r="M61" s="50"/>
      <c r="N61" s="50"/>
      <c r="O61" s="50"/>
      <c r="P61" s="50"/>
      <c r="Q61" s="50"/>
      <c r="R61" s="50"/>
      <c r="S61" s="50"/>
      <c r="T61" s="50"/>
      <c r="U61" s="36"/>
      <c r="V61" s="36"/>
    </row>
    <row r="62" spans="1:22" s="37" customFormat="1" ht="6" customHeight="1">
      <c r="A62" s="38"/>
      <c r="B62" s="39"/>
      <c r="C62" s="39"/>
      <c r="D62" s="39"/>
      <c r="E62" s="39"/>
      <c r="F62" s="39"/>
      <c r="G62" s="39"/>
      <c r="H62" s="39"/>
      <c r="I62" s="39"/>
      <c r="J62" s="39"/>
      <c r="K62" s="39"/>
      <c r="L62" s="39"/>
      <c r="M62" s="39"/>
      <c r="N62" s="39"/>
      <c r="O62" s="39"/>
      <c r="P62" s="39"/>
      <c r="Q62" s="39"/>
      <c r="R62" s="39"/>
      <c r="S62" s="39"/>
      <c r="T62" s="39"/>
      <c r="U62" s="39"/>
      <c r="V62" s="39"/>
    </row>
    <row r="63" spans="1:22" s="37" customFormat="1" ht="15" customHeight="1">
      <c r="A63" s="40" t="s">
        <v>114</v>
      </c>
      <c r="B63" s="39"/>
      <c r="C63" s="39"/>
      <c r="D63" s="39"/>
      <c r="E63" s="39"/>
      <c r="F63" s="39"/>
      <c r="G63" s="39"/>
      <c r="H63" s="39"/>
      <c r="I63" s="39"/>
      <c r="J63" s="39"/>
      <c r="K63" s="39"/>
      <c r="L63" s="39"/>
      <c r="M63" s="39"/>
      <c r="N63" s="39"/>
      <c r="O63" s="39"/>
      <c r="P63" s="39"/>
      <c r="Q63" s="39"/>
      <c r="R63" s="39"/>
      <c r="S63" s="39"/>
      <c r="T63" s="39"/>
      <c r="U63" s="39"/>
      <c r="V63" s="39"/>
    </row>
    <row r="64" spans="1:22" s="37" customFormat="1" ht="6" customHeight="1">
      <c r="A64" s="41"/>
      <c r="B64" s="39"/>
      <c r="C64" s="39"/>
      <c r="D64" s="39"/>
      <c r="E64" s="39"/>
      <c r="F64" s="39"/>
      <c r="G64" s="39"/>
      <c r="H64" s="39"/>
      <c r="I64" s="39"/>
      <c r="J64" s="39"/>
      <c r="K64" s="39"/>
      <c r="L64" s="39"/>
      <c r="M64" s="39"/>
      <c r="N64" s="39"/>
      <c r="O64" s="39"/>
      <c r="P64" s="39"/>
      <c r="Q64" s="39"/>
      <c r="R64" s="39"/>
      <c r="S64" s="39"/>
      <c r="T64" s="39"/>
      <c r="U64" s="39"/>
      <c r="V64" s="39"/>
    </row>
    <row r="65" spans="1:22" s="37" customFormat="1" ht="15" customHeight="1">
      <c r="A65" s="50" t="s">
        <v>115</v>
      </c>
      <c r="B65" s="51"/>
      <c r="C65" s="51"/>
      <c r="D65" s="51"/>
      <c r="E65" s="51"/>
      <c r="F65" s="51"/>
      <c r="G65" s="51"/>
      <c r="H65" s="51"/>
      <c r="I65" s="51"/>
      <c r="J65" s="51"/>
      <c r="K65" s="51"/>
      <c r="L65" s="51"/>
      <c r="M65" s="51"/>
      <c r="N65" s="51"/>
      <c r="O65" s="51"/>
      <c r="P65" s="51"/>
      <c r="Q65" s="51"/>
      <c r="R65" s="51"/>
      <c r="S65" s="51"/>
      <c r="T65" s="51"/>
      <c r="U65" s="42"/>
      <c r="V65" s="42"/>
    </row>
    <row r="66" spans="1:22" s="37" customFormat="1" ht="6" customHeight="1">
      <c r="A66" s="38"/>
      <c r="B66" s="39"/>
      <c r="C66" s="39"/>
      <c r="D66" s="39"/>
      <c r="E66" s="39"/>
      <c r="F66" s="39"/>
      <c r="G66" s="39"/>
      <c r="H66" s="39"/>
      <c r="I66" s="39"/>
      <c r="J66" s="39"/>
      <c r="K66" s="39"/>
      <c r="L66" s="39"/>
      <c r="M66" s="39"/>
      <c r="N66" s="39"/>
      <c r="O66" s="39"/>
      <c r="P66" s="39"/>
      <c r="Q66" s="39"/>
      <c r="R66" s="39"/>
      <c r="S66" s="39"/>
      <c r="T66" s="39"/>
      <c r="U66" s="39"/>
      <c r="V66" s="39"/>
    </row>
    <row r="67" spans="1:22" s="37" customFormat="1" ht="30" customHeight="1">
      <c r="A67" s="50" t="s">
        <v>118</v>
      </c>
      <c r="B67" s="51"/>
      <c r="C67" s="51"/>
      <c r="D67" s="51"/>
      <c r="E67" s="51"/>
      <c r="F67" s="51"/>
      <c r="G67" s="51"/>
      <c r="H67" s="51"/>
      <c r="I67" s="51"/>
      <c r="J67" s="51"/>
      <c r="K67" s="51"/>
      <c r="L67" s="51"/>
      <c r="M67" s="51"/>
      <c r="N67" s="51"/>
      <c r="O67" s="51"/>
      <c r="P67" s="51"/>
      <c r="Q67" s="51"/>
      <c r="R67" s="51"/>
      <c r="S67" s="51"/>
      <c r="T67" s="51"/>
      <c r="U67" s="42"/>
      <c r="V67" s="42"/>
    </row>
    <row r="68" spans="1:22" s="37" customFormat="1" ht="6.75" customHeight="1">
      <c r="A68" s="41"/>
      <c r="B68" s="39"/>
      <c r="C68" s="39"/>
      <c r="D68" s="39"/>
      <c r="E68" s="39"/>
      <c r="F68" s="39"/>
      <c r="G68" s="39"/>
      <c r="H68" s="39"/>
      <c r="I68" s="39"/>
      <c r="J68" s="39"/>
      <c r="K68" s="39"/>
      <c r="L68" s="39"/>
      <c r="M68" s="39"/>
      <c r="N68" s="39"/>
      <c r="O68" s="39"/>
      <c r="P68" s="39"/>
      <c r="Q68" s="39"/>
      <c r="R68" s="39"/>
      <c r="S68" s="39"/>
      <c r="T68" s="39"/>
      <c r="U68" s="39"/>
      <c r="V68" s="39"/>
    </row>
    <row r="69" spans="1:22" s="37" customFormat="1" ht="45" customHeight="1">
      <c r="A69" s="50" t="s">
        <v>119</v>
      </c>
      <c r="B69" s="51"/>
      <c r="C69" s="51"/>
      <c r="D69" s="51"/>
      <c r="E69" s="51"/>
      <c r="F69" s="51"/>
      <c r="G69" s="51"/>
      <c r="H69" s="51"/>
      <c r="I69" s="51"/>
      <c r="J69" s="51"/>
      <c r="K69" s="51"/>
      <c r="L69" s="51"/>
      <c r="M69" s="51"/>
      <c r="N69" s="51"/>
      <c r="O69" s="51"/>
      <c r="P69" s="51"/>
      <c r="Q69" s="51"/>
      <c r="R69" s="51"/>
      <c r="S69" s="51"/>
      <c r="T69" s="51"/>
      <c r="U69" s="42"/>
      <c r="V69" s="42"/>
    </row>
    <row r="70" spans="1:22" s="37" customFormat="1" ht="6" customHeight="1">
      <c r="A70" s="43"/>
      <c r="B70" s="39"/>
      <c r="C70" s="39"/>
      <c r="D70" s="39"/>
      <c r="E70" s="39"/>
      <c r="F70" s="39"/>
      <c r="G70" s="39"/>
      <c r="H70" s="39"/>
      <c r="I70" s="39"/>
      <c r="J70" s="39"/>
      <c r="K70" s="39"/>
      <c r="L70" s="39"/>
      <c r="M70" s="39"/>
      <c r="N70" s="39"/>
      <c r="O70" s="39"/>
      <c r="P70" s="39"/>
      <c r="Q70" s="39"/>
      <c r="R70" s="39"/>
      <c r="S70" s="39"/>
      <c r="T70" s="39"/>
      <c r="U70" s="39"/>
      <c r="V70" s="39"/>
    </row>
    <row r="71" spans="1:22" s="37" customFormat="1" ht="15.75" customHeight="1">
      <c r="A71" s="40" t="s">
        <v>116</v>
      </c>
      <c r="B71" s="39"/>
      <c r="C71" s="39"/>
      <c r="D71" s="39"/>
      <c r="E71" s="39"/>
      <c r="F71" s="39"/>
      <c r="G71" s="39"/>
      <c r="H71" s="39"/>
      <c r="I71" s="39"/>
      <c r="J71" s="39"/>
      <c r="K71" s="39"/>
      <c r="L71" s="39"/>
      <c r="M71" s="39"/>
      <c r="N71" s="39"/>
      <c r="O71" s="39"/>
      <c r="P71" s="39"/>
      <c r="Q71" s="39"/>
      <c r="R71" s="39"/>
      <c r="S71" s="39"/>
      <c r="T71" s="39"/>
      <c r="U71" s="39"/>
      <c r="V71" s="39"/>
    </row>
    <row r="72" spans="1:22" s="37" customFormat="1" ht="6" customHeight="1">
      <c r="A72" s="43"/>
      <c r="B72" s="39"/>
      <c r="C72" s="39"/>
      <c r="D72" s="39"/>
      <c r="E72" s="39"/>
      <c r="F72" s="39"/>
      <c r="G72" s="39"/>
      <c r="H72" s="39"/>
      <c r="I72" s="39"/>
      <c r="J72" s="39"/>
      <c r="K72" s="39"/>
      <c r="L72" s="39"/>
      <c r="M72" s="39"/>
      <c r="N72" s="39"/>
      <c r="O72" s="39"/>
      <c r="P72" s="39"/>
      <c r="Q72" s="39"/>
      <c r="R72" s="39"/>
      <c r="S72" s="39"/>
      <c r="T72" s="39"/>
      <c r="U72" s="39"/>
      <c r="V72" s="39"/>
    </row>
    <row r="73" spans="1:22" s="37" customFormat="1" ht="30" customHeight="1">
      <c r="A73" s="50" t="s">
        <v>120</v>
      </c>
      <c r="B73" s="51"/>
      <c r="C73" s="51"/>
      <c r="D73" s="51"/>
      <c r="E73" s="51"/>
      <c r="F73" s="51"/>
      <c r="G73" s="51"/>
      <c r="H73" s="51"/>
      <c r="I73" s="51"/>
      <c r="J73" s="51"/>
      <c r="K73" s="51"/>
      <c r="L73" s="51"/>
      <c r="M73" s="51"/>
      <c r="N73" s="51"/>
      <c r="O73" s="51"/>
      <c r="P73" s="51"/>
      <c r="Q73" s="51"/>
      <c r="R73" s="51"/>
      <c r="S73" s="51"/>
      <c r="T73" s="51"/>
      <c r="U73" s="42"/>
      <c r="V73" s="42"/>
    </row>
    <row r="74" spans="1:20" ht="12.75">
      <c r="A74" s="34"/>
      <c r="B74" s="34"/>
      <c r="C74" s="34"/>
      <c r="D74" s="24"/>
      <c r="E74" s="24"/>
      <c r="F74" s="34"/>
      <c r="G74" s="34"/>
      <c r="H74" s="24"/>
      <c r="I74" s="24"/>
      <c r="J74" s="34"/>
      <c r="K74" s="34"/>
      <c r="L74" s="22"/>
      <c r="M74" s="22"/>
      <c r="N74" s="34"/>
      <c r="O74" s="34"/>
      <c r="P74" s="22"/>
      <c r="Q74" s="22"/>
      <c r="R74" s="34"/>
      <c r="S74" s="34"/>
      <c r="T74" s="22"/>
    </row>
  </sheetData>
  <mergeCells count="10">
    <mergeCell ref="A73:T73"/>
    <mergeCell ref="R3:T3"/>
    <mergeCell ref="B3:D3"/>
    <mergeCell ref="F3:H3"/>
    <mergeCell ref="J3:L3"/>
    <mergeCell ref="N3:P3"/>
    <mergeCell ref="A61:T61"/>
    <mergeCell ref="A65:T65"/>
    <mergeCell ref="A67:T67"/>
    <mergeCell ref="A69:T69"/>
  </mergeCells>
  <printOptions horizontalCentered="1"/>
  <pageMargins left="0.5" right="0.5" top="0.5" bottom="0.5" header="0.5" footer="0.5"/>
  <pageSetup fitToHeight="0" horizontalDpi="600" verticalDpi="600" orientation="landscape" scale="69" r:id="rId1"/>
  <rowBreaks count="1" manualBreakCount="1">
    <brk id="58" max="15" man="1"/>
  </rowBreaks>
</worksheet>
</file>

<file path=xl/worksheets/sheet3.xml><?xml version="1.0" encoding="utf-8"?>
<worksheet xmlns="http://schemas.openxmlformats.org/spreadsheetml/2006/main" xmlns:r="http://schemas.openxmlformats.org/officeDocument/2006/relationships">
  <dimension ref="A1:N38"/>
  <sheetViews>
    <sheetView zoomScale="75" zoomScaleNormal="75" workbookViewId="0" topLeftCell="A1">
      <pane xSplit="1" ySplit="3" topLeftCell="D15" activePane="bottomRight" state="frozen"/>
      <selection pane="topLeft" activeCell="E28" sqref="E28"/>
      <selection pane="topRight" activeCell="E28" sqref="E28"/>
      <selection pane="bottomLeft" activeCell="E28" sqref="E28"/>
      <selection pane="bottomRight" activeCell="E28" sqref="E28"/>
    </sheetView>
  </sheetViews>
  <sheetFormatPr defaultColWidth="9.33203125" defaultRowHeight="12.75"/>
  <cols>
    <col min="1" max="1" width="38.16015625" style="0" customWidth="1"/>
    <col min="2" max="13" width="10.83203125" style="0" customWidth="1"/>
    <col min="14" max="14" width="11.66015625" style="0" customWidth="1"/>
  </cols>
  <sheetData>
    <row r="1" spans="1:5" ht="12.75">
      <c r="A1" s="3" t="s">
        <v>35</v>
      </c>
      <c r="B1" s="3"/>
      <c r="C1" s="3"/>
      <c r="D1" s="3"/>
      <c r="E1" s="3"/>
    </row>
    <row r="3" spans="1:14" s="3" customFormat="1" ht="12.75">
      <c r="A3" s="4" t="s">
        <v>26</v>
      </c>
      <c r="B3" s="16" t="s">
        <v>36</v>
      </c>
      <c r="C3" s="16" t="s">
        <v>37</v>
      </c>
      <c r="D3" s="16" t="s">
        <v>38</v>
      </c>
      <c r="E3" s="16" t="s">
        <v>39</v>
      </c>
      <c r="F3" s="16" t="s">
        <v>40</v>
      </c>
      <c r="G3" s="16" t="s">
        <v>41</v>
      </c>
      <c r="H3" s="16" t="s">
        <v>42</v>
      </c>
      <c r="I3" s="16" t="s">
        <v>43</v>
      </c>
      <c r="J3" s="16" t="s">
        <v>44</v>
      </c>
      <c r="K3" s="16" t="s">
        <v>45</v>
      </c>
      <c r="L3" s="16" t="s">
        <v>46</v>
      </c>
      <c r="M3" s="16" t="s">
        <v>47</v>
      </c>
      <c r="N3" s="16" t="s">
        <v>27</v>
      </c>
    </row>
    <row r="4" spans="1:14" ht="12.75">
      <c r="A4" s="5" t="s">
        <v>139</v>
      </c>
      <c r="B4" s="8">
        <v>18674</v>
      </c>
      <c r="C4" s="8">
        <v>19712</v>
      </c>
      <c r="D4" s="8">
        <v>25443</v>
      </c>
      <c r="E4" s="8">
        <v>20695</v>
      </c>
      <c r="F4" s="8">
        <v>20514</v>
      </c>
      <c r="G4" s="8">
        <v>22844</v>
      </c>
      <c r="H4" s="8">
        <v>19690</v>
      </c>
      <c r="I4" s="8">
        <v>20234</v>
      </c>
      <c r="J4" s="8">
        <v>24392</v>
      </c>
      <c r="K4" s="8">
        <v>21777</v>
      </c>
      <c r="L4" s="8">
        <v>22900</v>
      </c>
      <c r="M4" s="8">
        <v>1499291</v>
      </c>
      <c r="N4" s="9">
        <v>1736166</v>
      </c>
    </row>
    <row r="5" spans="1:14" ht="12.75">
      <c r="A5" s="7" t="s">
        <v>140</v>
      </c>
      <c r="B5" s="9">
        <v>59313</v>
      </c>
      <c r="C5" s="9">
        <v>60951</v>
      </c>
      <c r="D5" s="9">
        <v>97572</v>
      </c>
      <c r="E5" s="9">
        <v>68260</v>
      </c>
      <c r="F5" s="9">
        <v>72841</v>
      </c>
      <c r="G5" s="9">
        <v>89058</v>
      </c>
      <c r="H5" s="9">
        <v>70404</v>
      </c>
      <c r="I5" s="9">
        <v>74400</v>
      </c>
      <c r="J5" s="9">
        <v>93393</v>
      </c>
      <c r="K5" s="9">
        <v>81414</v>
      </c>
      <c r="L5" s="9">
        <v>91376</v>
      </c>
      <c r="M5" s="9">
        <v>4772980</v>
      </c>
      <c r="N5" s="9">
        <v>5631962</v>
      </c>
    </row>
    <row r="6" spans="1:14" ht="12.75">
      <c r="A6" s="6" t="s">
        <v>141</v>
      </c>
      <c r="B6" s="9">
        <v>147051</v>
      </c>
      <c r="C6" s="9">
        <v>183093</v>
      </c>
      <c r="D6" s="9">
        <v>210869</v>
      </c>
      <c r="E6" s="9">
        <v>190264</v>
      </c>
      <c r="F6" s="9">
        <v>202794</v>
      </c>
      <c r="G6" s="9">
        <v>217659</v>
      </c>
      <c r="H6" s="9">
        <v>197289</v>
      </c>
      <c r="I6" s="9">
        <v>189426</v>
      </c>
      <c r="J6" s="9">
        <v>217049</v>
      </c>
      <c r="K6" s="9">
        <v>232207</v>
      </c>
      <c r="L6" s="9">
        <v>278637</v>
      </c>
      <c r="M6" s="9">
        <v>4228834</v>
      </c>
      <c r="N6" s="9">
        <v>6495172</v>
      </c>
    </row>
    <row r="7" spans="1:14" ht="12.75">
      <c r="A7" s="6" t="s">
        <v>142</v>
      </c>
      <c r="B7" s="9">
        <v>111179</v>
      </c>
      <c r="C7" s="9">
        <v>128070</v>
      </c>
      <c r="D7" s="9">
        <v>143195</v>
      </c>
      <c r="E7" s="9">
        <v>126462</v>
      </c>
      <c r="F7" s="9">
        <v>127237</v>
      </c>
      <c r="G7" s="9">
        <v>131952</v>
      </c>
      <c r="H7" s="9">
        <v>115700</v>
      </c>
      <c r="I7" s="9">
        <v>108645</v>
      </c>
      <c r="J7" s="9">
        <v>122972</v>
      </c>
      <c r="K7" s="9">
        <v>121990</v>
      </c>
      <c r="L7" s="9">
        <v>135020</v>
      </c>
      <c r="M7" s="9">
        <v>1496417</v>
      </c>
      <c r="N7" s="9">
        <v>2868839</v>
      </c>
    </row>
    <row r="8" spans="1:14" ht="12.75">
      <c r="A8" s="6" t="s">
        <v>143</v>
      </c>
      <c r="B8" s="9">
        <v>9302</v>
      </c>
      <c r="C8" s="9">
        <v>10660</v>
      </c>
      <c r="D8" s="9">
        <v>12826</v>
      </c>
      <c r="E8" s="9">
        <v>11960</v>
      </c>
      <c r="F8" s="9">
        <v>13461</v>
      </c>
      <c r="G8" s="9">
        <v>13767</v>
      </c>
      <c r="H8" s="9">
        <v>12753</v>
      </c>
      <c r="I8" s="9">
        <v>12181</v>
      </c>
      <c r="J8" s="9">
        <v>13214</v>
      </c>
      <c r="K8" s="9">
        <v>14417</v>
      </c>
      <c r="L8" s="9">
        <v>15625</v>
      </c>
      <c r="M8" s="9">
        <v>302356</v>
      </c>
      <c r="N8" s="9">
        <v>442522</v>
      </c>
    </row>
    <row r="9" spans="1:14" ht="12.75">
      <c r="A9" s="6" t="s">
        <v>144</v>
      </c>
      <c r="B9" s="9">
        <v>15177</v>
      </c>
      <c r="C9" s="9">
        <v>17322</v>
      </c>
      <c r="D9" s="9">
        <v>18892</v>
      </c>
      <c r="E9" s="9">
        <v>15857</v>
      </c>
      <c r="F9" s="9">
        <v>16141</v>
      </c>
      <c r="G9" s="9">
        <v>15002</v>
      </c>
      <c r="H9" s="9">
        <v>12766</v>
      </c>
      <c r="I9" s="9">
        <v>11234</v>
      </c>
      <c r="J9" s="9">
        <v>11120</v>
      </c>
      <c r="K9" s="9">
        <v>10998</v>
      </c>
      <c r="L9" s="9">
        <v>11319</v>
      </c>
      <c r="M9" s="9">
        <v>149737</v>
      </c>
      <c r="N9" s="9">
        <v>305565</v>
      </c>
    </row>
    <row r="10" spans="1:14" ht="12.75">
      <c r="A10" s="6" t="s">
        <v>145</v>
      </c>
      <c r="B10" s="9">
        <v>37085</v>
      </c>
      <c r="C10" s="9">
        <v>31789</v>
      </c>
      <c r="D10" s="9">
        <v>33136</v>
      </c>
      <c r="E10" s="9">
        <v>26927</v>
      </c>
      <c r="F10" s="9">
        <v>25030</v>
      </c>
      <c r="G10" s="9">
        <v>25047</v>
      </c>
      <c r="H10" s="9">
        <v>22262</v>
      </c>
      <c r="I10" s="9">
        <v>20893</v>
      </c>
      <c r="J10" s="9">
        <v>23373</v>
      </c>
      <c r="K10" s="9">
        <v>21868</v>
      </c>
      <c r="L10" s="9">
        <v>21156</v>
      </c>
      <c r="M10" s="9">
        <v>379316</v>
      </c>
      <c r="N10" s="9">
        <v>667882</v>
      </c>
    </row>
    <row r="11" spans="1:14" ht="12.75">
      <c r="A11" s="6" t="s">
        <v>146</v>
      </c>
      <c r="B11" s="9">
        <v>33761</v>
      </c>
      <c r="C11" s="9">
        <v>73949</v>
      </c>
      <c r="D11" s="9">
        <v>28130</v>
      </c>
      <c r="E11" s="9">
        <v>20309</v>
      </c>
      <c r="F11" s="9">
        <v>17257</v>
      </c>
      <c r="G11" s="9">
        <v>19233</v>
      </c>
      <c r="H11" s="9">
        <v>16086</v>
      </c>
      <c r="I11" s="9">
        <v>14560</v>
      </c>
      <c r="J11" s="9">
        <v>15660</v>
      </c>
      <c r="K11" s="9">
        <v>15534</v>
      </c>
      <c r="L11" s="9">
        <v>17060</v>
      </c>
      <c r="M11" s="9">
        <v>277992</v>
      </c>
      <c r="N11" s="9">
        <v>549531</v>
      </c>
    </row>
    <row r="12" spans="1:14" ht="12.75">
      <c r="A12" s="6" t="s">
        <v>147</v>
      </c>
      <c r="B12" s="9">
        <v>94367</v>
      </c>
      <c r="C12" s="9">
        <v>79518</v>
      </c>
      <c r="D12" s="9">
        <v>92510</v>
      </c>
      <c r="E12" s="9">
        <v>81769</v>
      </c>
      <c r="F12" s="9">
        <v>81199</v>
      </c>
      <c r="G12" s="9">
        <v>80716</v>
      </c>
      <c r="H12" s="9">
        <v>79963</v>
      </c>
      <c r="I12" s="9">
        <v>75212</v>
      </c>
      <c r="J12" s="9">
        <v>79202</v>
      </c>
      <c r="K12" s="9">
        <v>84151</v>
      </c>
      <c r="L12" s="9">
        <v>84239</v>
      </c>
      <c r="M12" s="9">
        <v>670598</v>
      </c>
      <c r="N12" s="9">
        <v>1583444</v>
      </c>
    </row>
    <row r="13" spans="1:14" ht="12.75">
      <c r="A13" s="6" t="s">
        <v>148</v>
      </c>
      <c r="B13" s="9">
        <v>95886</v>
      </c>
      <c r="C13" s="9">
        <v>68145</v>
      </c>
      <c r="D13" s="9">
        <v>71198</v>
      </c>
      <c r="E13" s="9">
        <v>58592</v>
      </c>
      <c r="F13" s="9">
        <v>55960</v>
      </c>
      <c r="G13" s="9">
        <v>55956</v>
      </c>
      <c r="H13" s="9">
        <v>50680</v>
      </c>
      <c r="I13" s="9">
        <v>47206</v>
      </c>
      <c r="J13" s="9">
        <v>47389</v>
      </c>
      <c r="K13" s="9">
        <v>47514</v>
      </c>
      <c r="L13" s="9">
        <v>43667</v>
      </c>
      <c r="M13" s="9">
        <v>278226</v>
      </c>
      <c r="N13" s="9">
        <v>920419</v>
      </c>
    </row>
    <row r="14" spans="1:14" ht="12.75">
      <c r="A14" s="6" t="s">
        <v>149</v>
      </c>
      <c r="B14" s="9">
        <v>20743</v>
      </c>
      <c r="C14" s="9">
        <v>20772</v>
      </c>
      <c r="D14" s="9">
        <v>27683</v>
      </c>
      <c r="E14" s="9">
        <v>19628</v>
      </c>
      <c r="F14" s="9">
        <v>19276</v>
      </c>
      <c r="G14" s="9">
        <v>26226</v>
      </c>
      <c r="H14" s="9">
        <v>18657</v>
      </c>
      <c r="I14" s="9">
        <v>19085</v>
      </c>
      <c r="J14" s="9">
        <v>38677</v>
      </c>
      <c r="K14" s="9">
        <v>22406</v>
      </c>
      <c r="L14" s="9">
        <v>23486</v>
      </c>
      <c r="M14" s="9">
        <v>529619</v>
      </c>
      <c r="N14" s="9">
        <v>786258</v>
      </c>
    </row>
    <row r="15" spans="1:14" ht="12.75">
      <c r="A15" s="6" t="s">
        <v>150</v>
      </c>
      <c r="B15" s="9">
        <v>17127</v>
      </c>
      <c r="C15" s="9">
        <v>17458</v>
      </c>
      <c r="D15" s="9">
        <v>21513</v>
      </c>
      <c r="E15" s="9">
        <v>16618</v>
      </c>
      <c r="F15" s="9">
        <v>17197</v>
      </c>
      <c r="G15" s="9">
        <v>19906</v>
      </c>
      <c r="H15" s="9">
        <v>16827</v>
      </c>
      <c r="I15" s="9">
        <v>17621</v>
      </c>
      <c r="J15" s="9">
        <v>22419</v>
      </c>
      <c r="K15" s="9">
        <v>20183</v>
      </c>
      <c r="L15" s="9">
        <v>21479</v>
      </c>
      <c r="M15" s="9">
        <v>405764</v>
      </c>
      <c r="N15" s="9">
        <v>614112</v>
      </c>
    </row>
    <row r="16" spans="1:14" ht="12.75">
      <c r="A16" s="6" t="s">
        <v>151</v>
      </c>
      <c r="B16" s="9">
        <v>346831</v>
      </c>
      <c r="C16" s="9">
        <v>373095</v>
      </c>
      <c r="D16" s="9">
        <v>491362</v>
      </c>
      <c r="E16" s="9">
        <v>419563</v>
      </c>
      <c r="F16" s="9">
        <v>450384</v>
      </c>
      <c r="G16" s="9">
        <v>498283</v>
      </c>
      <c r="H16" s="9">
        <v>462308</v>
      </c>
      <c r="I16" s="9">
        <v>437564</v>
      </c>
      <c r="J16" s="9">
        <v>485959</v>
      </c>
      <c r="K16" s="9">
        <v>482908</v>
      </c>
      <c r="L16" s="9">
        <v>506920</v>
      </c>
      <c r="M16" s="9">
        <v>3949834</v>
      </c>
      <c r="N16" s="9">
        <v>8905011</v>
      </c>
    </row>
    <row r="17" spans="1:14" ht="12.75">
      <c r="A17" s="6" t="s">
        <v>152</v>
      </c>
      <c r="B17" s="9">
        <v>119685</v>
      </c>
      <c r="C17" s="9">
        <v>124128</v>
      </c>
      <c r="D17" s="9">
        <v>147939</v>
      </c>
      <c r="E17" s="9">
        <v>116963</v>
      </c>
      <c r="F17" s="9">
        <v>120818</v>
      </c>
      <c r="G17" s="9">
        <v>125252</v>
      </c>
      <c r="H17" s="9">
        <v>110202</v>
      </c>
      <c r="I17" s="9">
        <v>103359</v>
      </c>
      <c r="J17" s="9">
        <v>109489</v>
      </c>
      <c r="K17" s="9">
        <v>87852</v>
      </c>
      <c r="L17" s="9">
        <v>61930</v>
      </c>
      <c r="M17" s="9">
        <v>228777</v>
      </c>
      <c r="N17" s="9">
        <v>1456394</v>
      </c>
    </row>
    <row r="18" spans="1:14" ht="12.75">
      <c r="A18" s="6" t="s">
        <v>153</v>
      </c>
      <c r="B18" s="9">
        <v>42539</v>
      </c>
      <c r="C18" s="9">
        <v>43009</v>
      </c>
      <c r="D18" s="9">
        <v>51215</v>
      </c>
      <c r="E18" s="9">
        <v>37308</v>
      </c>
      <c r="F18" s="9">
        <v>34542</v>
      </c>
      <c r="G18" s="9">
        <v>37119</v>
      </c>
      <c r="H18" s="9">
        <v>30675</v>
      </c>
      <c r="I18" s="9">
        <v>29835</v>
      </c>
      <c r="J18" s="9">
        <v>34952</v>
      </c>
      <c r="K18" s="9">
        <v>31227</v>
      </c>
      <c r="L18" s="9">
        <v>30522</v>
      </c>
      <c r="M18" s="9">
        <v>643404</v>
      </c>
      <c r="N18" s="9">
        <v>1046347</v>
      </c>
    </row>
    <row r="19" spans="1:14" ht="12.75">
      <c r="A19" s="6" t="s">
        <v>154</v>
      </c>
      <c r="B19" s="9">
        <v>18918</v>
      </c>
      <c r="C19" s="9">
        <v>18298</v>
      </c>
      <c r="D19" s="9">
        <v>24287</v>
      </c>
      <c r="E19" s="9">
        <v>15128</v>
      </c>
      <c r="F19" s="9">
        <v>14660</v>
      </c>
      <c r="G19" s="9">
        <v>17839</v>
      </c>
      <c r="H19" s="9">
        <v>13381</v>
      </c>
      <c r="I19" s="9">
        <v>13567</v>
      </c>
      <c r="J19" s="9">
        <v>17148</v>
      </c>
      <c r="K19" s="9">
        <v>14460</v>
      </c>
      <c r="L19" s="9">
        <v>15938</v>
      </c>
      <c r="M19" s="9">
        <v>380973</v>
      </c>
      <c r="N19" s="9">
        <v>564597</v>
      </c>
    </row>
    <row r="20" spans="1:14" ht="12.75">
      <c r="A20" s="6" t="s">
        <v>155</v>
      </c>
      <c r="B20" s="9">
        <v>127084</v>
      </c>
      <c r="C20" s="9">
        <v>126963</v>
      </c>
      <c r="D20" s="9">
        <v>150668</v>
      </c>
      <c r="E20" s="9">
        <v>127830</v>
      </c>
      <c r="F20" s="9">
        <v>128778</v>
      </c>
      <c r="G20" s="9">
        <v>142321</v>
      </c>
      <c r="H20" s="9">
        <v>124690</v>
      </c>
      <c r="I20" s="9">
        <v>121961</v>
      </c>
      <c r="J20" s="9">
        <v>135815</v>
      </c>
      <c r="K20" s="9">
        <v>137425</v>
      </c>
      <c r="L20" s="9">
        <v>151796</v>
      </c>
      <c r="M20" s="9">
        <v>1160060</v>
      </c>
      <c r="N20" s="9">
        <v>2635391</v>
      </c>
    </row>
    <row r="21" spans="1:14" ht="12.75">
      <c r="A21" s="6" t="s">
        <v>156</v>
      </c>
      <c r="B21" s="9">
        <v>144920</v>
      </c>
      <c r="C21" s="9">
        <v>115794</v>
      </c>
      <c r="D21" s="9">
        <v>112398</v>
      </c>
      <c r="E21" s="9">
        <v>96704</v>
      </c>
      <c r="F21" s="9">
        <v>92322</v>
      </c>
      <c r="G21" s="9">
        <v>101295</v>
      </c>
      <c r="H21" s="9">
        <v>88174</v>
      </c>
      <c r="I21" s="9">
        <v>84359</v>
      </c>
      <c r="J21" s="9">
        <v>88395</v>
      </c>
      <c r="K21" s="9">
        <v>86582</v>
      </c>
      <c r="L21" s="9">
        <v>82934</v>
      </c>
      <c r="M21" s="9">
        <v>620532</v>
      </c>
      <c r="N21" s="9">
        <v>1714409</v>
      </c>
    </row>
    <row r="22" spans="1:14" ht="12.75">
      <c r="A22" s="6" t="s">
        <v>157</v>
      </c>
      <c r="B22" s="9">
        <v>24803</v>
      </c>
      <c r="C22" s="9">
        <v>28071</v>
      </c>
      <c r="D22" s="9">
        <v>28884</v>
      </c>
      <c r="E22" s="9">
        <v>21668</v>
      </c>
      <c r="F22" s="9">
        <v>20967</v>
      </c>
      <c r="G22" s="9">
        <v>23245</v>
      </c>
      <c r="H22" s="9">
        <v>25563</v>
      </c>
      <c r="I22" s="9">
        <v>22155</v>
      </c>
      <c r="J22" s="9">
        <v>24603</v>
      </c>
      <c r="K22" s="9">
        <v>23582</v>
      </c>
      <c r="L22" s="9">
        <v>24290</v>
      </c>
      <c r="M22" s="9">
        <v>575849</v>
      </c>
      <c r="N22" s="9">
        <v>843680</v>
      </c>
    </row>
    <row r="23" spans="1:14" ht="12.75">
      <c r="A23" s="6" t="s">
        <v>158</v>
      </c>
      <c r="B23" s="9">
        <v>245</v>
      </c>
      <c r="C23" s="9">
        <v>169</v>
      </c>
      <c r="D23" s="9">
        <v>201</v>
      </c>
      <c r="E23" s="9">
        <v>197</v>
      </c>
      <c r="F23" s="9">
        <v>215</v>
      </c>
      <c r="G23" s="9">
        <v>496</v>
      </c>
      <c r="H23" s="9">
        <v>470</v>
      </c>
      <c r="I23" s="9">
        <v>388</v>
      </c>
      <c r="J23" s="9">
        <v>605</v>
      </c>
      <c r="K23" s="9">
        <v>445</v>
      </c>
      <c r="L23" s="9">
        <v>197</v>
      </c>
      <c r="M23" s="9">
        <v>4816</v>
      </c>
      <c r="N23" s="9">
        <v>8444</v>
      </c>
    </row>
    <row r="24" spans="1:14" ht="12.75">
      <c r="A24" s="6" t="s">
        <v>159</v>
      </c>
      <c r="B24" s="9">
        <v>1403</v>
      </c>
      <c r="C24" s="9">
        <v>1923</v>
      </c>
      <c r="D24" s="9">
        <v>1467</v>
      </c>
      <c r="E24" s="9">
        <v>1317</v>
      </c>
      <c r="F24" s="9">
        <v>1350</v>
      </c>
      <c r="G24" s="9">
        <v>1500</v>
      </c>
      <c r="H24" s="9">
        <v>1215</v>
      </c>
      <c r="I24" s="9">
        <v>2251</v>
      </c>
      <c r="J24" s="9">
        <v>1552</v>
      </c>
      <c r="K24" s="9">
        <v>1622</v>
      </c>
      <c r="L24" s="9">
        <v>1652</v>
      </c>
      <c r="M24" s="9">
        <v>41626</v>
      </c>
      <c r="N24" s="9">
        <v>58878</v>
      </c>
    </row>
    <row r="25" spans="1:14" ht="12.75">
      <c r="A25" s="6" t="s">
        <v>160</v>
      </c>
      <c r="B25" s="9">
        <v>11995</v>
      </c>
      <c r="C25" s="9">
        <v>14802</v>
      </c>
      <c r="D25" s="9">
        <v>15427</v>
      </c>
      <c r="E25" s="9">
        <v>15295</v>
      </c>
      <c r="F25" s="9">
        <v>14674</v>
      </c>
      <c r="G25" s="9">
        <v>15937</v>
      </c>
      <c r="H25" s="9">
        <v>13170</v>
      </c>
      <c r="I25" s="9">
        <v>16077</v>
      </c>
      <c r="J25" s="9">
        <v>16846</v>
      </c>
      <c r="K25" s="9">
        <v>18158</v>
      </c>
      <c r="L25" s="9">
        <v>18115</v>
      </c>
      <c r="M25" s="9">
        <v>278344</v>
      </c>
      <c r="N25" s="9">
        <v>448840</v>
      </c>
    </row>
    <row r="26" spans="1:14" ht="12.75">
      <c r="A26" s="6" t="s">
        <v>161</v>
      </c>
      <c r="B26" s="9">
        <v>1086987</v>
      </c>
      <c r="C26" s="9">
        <v>59898</v>
      </c>
      <c r="D26" s="9">
        <v>60736</v>
      </c>
      <c r="E26" s="9">
        <v>57506</v>
      </c>
      <c r="F26" s="9">
        <v>60660</v>
      </c>
      <c r="G26" s="9">
        <v>63301</v>
      </c>
      <c r="H26" s="9">
        <v>66283</v>
      </c>
      <c r="I26" s="9">
        <v>58691</v>
      </c>
      <c r="J26" s="9">
        <v>56153</v>
      </c>
      <c r="K26" s="9">
        <v>57778</v>
      </c>
      <c r="L26" s="9">
        <v>72678</v>
      </c>
      <c r="M26" s="9">
        <v>665343</v>
      </c>
      <c r="N26" s="9">
        <v>2366014</v>
      </c>
    </row>
    <row r="27" spans="1:14" ht="12.75">
      <c r="A27" s="6" t="s">
        <v>24</v>
      </c>
      <c r="B27" s="9">
        <v>1032</v>
      </c>
      <c r="C27" s="9">
        <v>428</v>
      </c>
      <c r="D27" s="9">
        <v>382</v>
      </c>
      <c r="E27" s="9">
        <v>256</v>
      </c>
      <c r="F27" s="9">
        <v>179</v>
      </c>
      <c r="G27" s="9">
        <v>186</v>
      </c>
      <c r="H27" s="9">
        <v>123</v>
      </c>
      <c r="I27" s="9">
        <v>99</v>
      </c>
      <c r="J27" s="9">
        <v>76</v>
      </c>
      <c r="K27" s="9">
        <v>52</v>
      </c>
      <c r="L27" s="9">
        <v>74</v>
      </c>
      <c r="M27" s="9">
        <v>959</v>
      </c>
      <c r="N27" s="9">
        <v>3846</v>
      </c>
    </row>
    <row r="28" spans="2:14" ht="12.75">
      <c r="B28" s="9"/>
      <c r="C28" s="9"/>
      <c r="D28" s="9"/>
      <c r="E28" s="9"/>
      <c r="F28" s="9"/>
      <c r="G28" s="9"/>
      <c r="H28" s="9"/>
      <c r="I28" s="9"/>
      <c r="J28" s="9"/>
      <c r="K28" s="9"/>
      <c r="L28" s="9"/>
      <c r="M28" s="9"/>
      <c r="N28" s="9"/>
    </row>
    <row r="29" spans="1:14" ht="12.75" customHeight="1">
      <c r="A29" s="3" t="s">
        <v>27</v>
      </c>
      <c r="B29" s="9">
        <v>2586107</v>
      </c>
      <c r="C29" s="9">
        <v>1618017</v>
      </c>
      <c r="D29" s="9">
        <v>1867933</v>
      </c>
      <c r="E29" s="9">
        <v>1567076</v>
      </c>
      <c r="F29" s="9">
        <v>1608456</v>
      </c>
      <c r="G29" s="9">
        <v>1744140</v>
      </c>
      <c r="H29" s="9">
        <v>1569331</v>
      </c>
      <c r="I29" s="9">
        <v>1501003</v>
      </c>
      <c r="J29" s="9">
        <v>1680453</v>
      </c>
      <c r="K29" s="9">
        <v>1636550</v>
      </c>
      <c r="L29" s="9">
        <v>1733010</v>
      </c>
      <c r="M29" s="9">
        <v>23541647</v>
      </c>
      <c r="N29" s="9">
        <v>42653723</v>
      </c>
    </row>
    <row r="30" spans="2:14" ht="12.75">
      <c r="B30" s="1"/>
      <c r="C30" s="1"/>
      <c r="D30" s="1"/>
      <c r="E30" s="1"/>
      <c r="F30" s="1"/>
      <c r="G30" s="1"/>
      <c r="H30" s="1"/>
      <c r="I30" s="1"/>
      <c r="J30" s="1"/>
      <c r="K30" s="1"/>
      <c r="L30" s="1"/>
      <c r="M30" s="1"/>
      <c r="N30" s="2"/>
    </row>
    <row r="31" spans="2:14" ht="12.75">
      <c r="B31" s="2"/>
      <c r="C31" s="2"/>
      <c r="D31" s="2"/>
      <c r="E31" s="2"/>
      <c r="F31" s="2"/>
      <c r="G31" s="2"/>
      <c r="H31" s="2"/>
      <c r="I31" s="2"/>
      <c r="J31" s="2"/>
      <c r="K31" s="2"/>
      <c r="L31" s="2"/>
      <c r="M31" s="2"/>
      <c r="N31" s="2"/>
    </row>
    <row r="32" spans="1:14" ht="12.75">
      <c r="A32" s="3" t="s">
        <v>29</v>
      </c>
      <c r="B32" s="2">
        <f>B4+B10+B14+B18+B23</f>
        <v>119286</v>
      </c>
      <c r="C32" s="2">
        <f aca="true" t="shared" si="0" ref="C32:N32">C4+C10+C14+C18+C23</f>
        <v>115451</v>
      </c>
      <c r="D32" s="2">
        <f t="shared" si="0"/>
        <v>137678</v>
      </c>
      <c r="E32" s="2">
        <f t="shared" si="0"/>
        <v>104755</v>
      </c>
      <c r="F32" s="2">
        <f t="shared" si="0"/>
        <v>99577</v>
      </c>
      <c r="G32" s="2">
        <f t="shared" si="0"/>
        <v>111732</v>
      </c>
      <c r="H32" s="2">
        <f t="shared" si="0"/>
        <v>91754</v>
      </c>
      <c r="I32" s="2">
        <f t="shared" si="0"/>
        <v>90435</v>
      </c>
      <c r="J32" s="2">
        <f t="shared" si="0"/>
        <v>121999</v>
      </c>
      <c r="K32" s="2">
        <f t="shared" si="0"/>
        <v>97723</v>
      </c>
      <c r="L32" s="2">
        <f t="shared" si="0"/>
        <v>98261</v>
      </c>
      <c r="M32" s="2">
        <f t="shared" si="0"/>
        <v>3056446</v>
      </c>
      <c r="N32" s="2">
        <f t="shared" si="0"/>
        <v>4245097</v>
      </c>
    </row>
    <row r="33" spans="1:14" ht="12.75">
      <c r="A33" s="3" t="s">
        <v>30</v>
      </c>
      <c r="B33" s="2">
        <f>B5+B11+B15+B19+B24</f>
        <v>130522</v>
      </c>
      <c r="C33" s="2">
        <f aca="true" t="shared" si="1" ref="C33:N33">C5+C11+C15+C19+C24</f>
        <v>172579</v>
      </c>
      <c r="D33" s="2">
        <f t="shared" si="1"/>
        <v>172969</v>
      </c>
      <c r="E33" s="2">
        <f t="shared" si="1"/>
        <v>121632</v>
      </c>
      <c r="F33" s="2">
        <f t="shared" si="1"/>
        <v>123305</v>
      </c>
      <c r="G33" s="2">
        <f t="shared" si="1"/>
        <v>147536</v>
      </c>
      <c r="H33" s="2">
        <f t="shared" si="1"/>
        <v>117913</v>
      </c>
      <c r="I33" s="2">
        <f t="shared" si="1"/>
        <v>122399</v>
      </c>
      <c r="J33" s="2">
        <f t="shared" si="1"/>
        <v>150172</v>
      </c>
      <c r="K33" s="2">
        <f t="shared" si="1"/>
        <v>133213</v>
      </c>
      <c r="L33" s="2">
        <f t="shared" si="1"/>
        <v>147505</v>
      </c>
      <c r="M33" s="2">
        <f t="shared" si="1"/>
        <v>5879335</v>
      </c>
      <c r="N33" s="2">
        <f t="shared" si="1"/>
        <v>7419080</v>
      </c>
    </row>
    <row r="34" spans="1:14" ht="12.75">
      <c r="A34" s="3" t="s">
        <v>31</v>
      </c>
      <c r="B34" s="2">
        <f>B6+B8+B12+B16+B20+B22+B25</f>
        <v>761433</v>
      </c>
      <c r="C34" s="2">
        <f aca="true" t="shared" si="2" ref="C34:N34">C6+C8+C12+C16+C20+C22+C25</f>
        <v>816202</v>
      </c>
      <c r="D34" s="2">
        <f t="shared" si="2"/>
        <v>1002546</v>
      </c>
      <c r="E34" s="2">
        <f t="shared" si="2"/>
        <v>868349</v>
      </c>
      <c r="F34" s="2">
        <f t="shared" si="2"/>
        <v>912257</v>
      </c>
      <c r="G34" s="2">
        <f t="shared" si="2"/>
        <v>991928</v>
      </c>
      <c r="H34" s="2">
        <f t="shared" si="2"/>
        <v>915736</v>
      </c>
      <c r="I34" s="2">
        <f t="shared" si="2"/>
        <v>874576</v>
      </c>
      <c r="J34" s="2">
        <f t="shared" si="2"/>
        <v>972688</v>
      </c>
      <c r="K34" s="2">
        <f t="shared" si="2"/>
        <v>992848</v>
      </c>
      <c r="L34" s="2">
        <f t="shared" si="2"/>
        <v>1079622</v>
      </c>
      <c r="M34" s="2">
        <f t="shared" si="2"/>
        <v>11165875</v>
      </c>
      <c r="N34" s="2">
        <f t="shared" si="2"/>
        <v>21354060</v>
      </c>
    </row>
    <row r="35" spans="1:14" ht="12.75">
      <c r="A35" s="3" t="s">
        <v>32</v>
      </c>
      <c r="B35" s="2">
        <f>B7+B9+B13+B17+B21+B26</f>
        <v>1573834</v>
      </c>
      <c r="C35" s="2">
        <f aca="true" t="shared" si="3" ref="C35:N35">C7+C9+C13+C17+C21+C26</f>
        <v>513357</v>
      </c>
      <c r="D35" s="2">
        <f t="shared" si="3"/>
        <v>554358</v>
      </c>
      <c r="E35" s="2">
        <f t="shared" si="3"/>
        <v>472084</v>
      </c>
      <c r="F35" s="2">
        <f t="shared" si="3"/>
        <v>473138</v>
      </c>
      <c r="G35" s="2">
        <f t="shared" si="3"/>
        <v>492758</v>
      </c>
      <c r="H35" s="2">
        <f t="shared" si="3"/>
        <v>443805</v>
      </c>
      <c r="I35" s="2">
        <f t="shared" si="3"/>
        <v>413494</v>
      </c>
      <c r="J35" s="2">
        <f t="shared" si="3"/>
        <v>435518</v>
      </c>
      <c r="K35" s="2">
        <f t="shared" si="3"/>
        <v>412714</v>
      </c>
      <c r="L35" s="2">
        <f t="shared" si="3"/>
        <v>407548</v>
      </c>
      <c r="M35" s="2">
        <f t="shared" si="3"/>
        <v>3439032</v>
      </c>
      <c r="N35" s="2">
        <f t="shared" si="3"/>
        <v>9631640</v>
      </c>
    </row>
    <row r="36" ht="12.75">
      <c r="B36" s="2"/>
    </row>
    <row r="38" spans="1:14" ht="12.75">
      <c r="A38" s="3" t="s">
        <v>49</v>
      </c>
      <c r="B38" s="1"/>
      <c r="C38" s="1"/>
      <c r="D38" s="1"/>
      <c r="E38" s="1"/>
      <c r="F38" s="1"/>
      <c r="G38" s="1"/>
      <c r="H38" s="1"/>
      <c r="I38" s="1"/>
      <c r="J38" s="1"/>
      <c r="K38" s="1"/>
      <c r="L38" s="1"/>
      <c r="M38" s="1"/>
      <c r="N38" s="2"/>
    </row>
  </sheetData>
  <printOptions horizontalCentered="1"/>
  <pageMargins left="0.5" right="0.5" top="1" bottom="1" header="0.5" footer="0.5"/>
  <pageSetup horizontalDpi="300" verticalDpi="300" orientation="landscape" scale="75" r:id="rId1"/>
  <headerFooter alignWithMargins="0">
    <oddFooter>&amp;L&amp;F  &amp;A&amp;C&amp;P&amp;R07/10/03</oddFooter>
  </headerFooter>
</worksheet>
</file>

<file path=xl/worksheets/sheet4.xml><?xml version="1.0" encoding="utf-8"?>
<worksheet xmlns="http://schemas.openxmlformats.org/spreadsheetml/2006/main" xmlns:r="http://schemas.openxmlformats.org/officeDocument/2006/relationships">
  <dimension ref="A1:N35"/>
  <sheetViews>
    <sheetView zoomScale="75" zoomScaleNormal="75" workbookViewId="0" topLeftCell="A1">
      <pane xSplit="1" ySplit="3" topLeftCell="F28" activePane="bottomRight" state="frozen"/>
      <selection pane="topLeft" activeCell="E28" sqref="E28"/>
      <selection pane="topRight" activeCell="E28" sqref="E28"/>
      <selection pane="bottomLeft" activeCell="E28" sqref="E28"/>
      <selection pane="bottomRight" activeCell="E28" sqref="E28"/>
    </sheetView>
  </sheetViews>
  <sheetFormatPr defaultColWidth="9.33203125" defaultRowHeight="12.75"/>
  <cols>
    <col min="1" max="1" width="38.16015625" style="0" customWidth="1"/>
    <col min="2" max="13" width="10.83203125" style="0" customWidth="1"/>
  </cols>
  <sheetData>
    <row r="1" spans="1:5" ht="12.75">
      <c r="A1" s="3" t="s">
        <v>48</v>
      </c>
      <c r="B1" s="3"/>
      <c r="C1" s="3"/>
      <c r="D1" s="3"/>
      <c r="E1" s="3"/>
    </row>
    <row r="3" spans="1:14" s="3" customFormat="1" ht="12.75">
      <c r="A3" s="4" t="s">
        <v>26</v>
      </c>
      <c r="B3" s="16" t="s">
        <v>36</v>
      </c>
      <c r="C3" s="16" t="s">
        <v>37</v>
      </c>
      <c r="D3" s="16" t="s">
        <v>38</v>
      </c>
      <c r="E3" s="16" t="s">
        <v>39</v>
      </c>
      <c r="F3" s="16" t="s">
        <v>40</v>
      </c>
      <c r="G3" s="16" t="s">
        <v>41</v>
      </c>
      <c r="H3" s="16" t="s">
        <v>42</v>
      </c>
      <c r="I3" s="16" t="s">
        <v>43</v>
      </c>
      <c r="J3" s="16" t="s">
        <v>44</v>
      </c>
      <c r="K3" s="16" t="s">
        <v>45</v>
      </c>
      <c r="L3" s="16" t="s">
        <v>46</v>
      </c>
      <c r="M3" s="16" t="s">
        <v>47</v>
      </c>
      <c r="N3" s="16" t="s">
        <v>27</v>
      </c>
    </row>
    <row r="4" spans="1:14" ht="12.75">
      <c r="A4" s="5" t="s">
        <v>139</v>
      </c>
      <c r="B4" s="15">
        <v>1.075588</v>
      </c>
      <c r="C4" s="15">
        <v>1.135375</v>
      </c>
      <c r="D4" s="15">
        <v>1.46547</v>
      </c>
      <c r="E4" s="15">
        <v>1.191994</v>
      </c>
      <c r="F4" s="15">
        <v>1.181569</v>
      </c>
      <c r="G4" s="15">
        <v>1.315773</v>
      </c>
      <c r="H4" s="15">
        <v>1.134108</v>
      </c>
      <c r="I4" s="15">
        <v>1.165442</v>
      </c>
      <c r="J4" s="15">
        <v>1.404935</v>
      </c>
      <c r="K4" s="15">
        <v>1.254316</v>
      </c>
      <c r="L4" s="15">
        <v>1.318998</v>
      </c>
      <c r="M4" s="15">
        <v>86.35643</v>
      </c>
      <c r="N4" s="14">
        <v>100</v>
      </c>
    </row>
    <row r="5" spans="1:14" ht="12.75">
      <c r="A5" s="7" t="s">
        <v>140</v>
      </c>
      <c r="B5" s="14">
        <v>1.05315</v>
      </c>
      <c r="C5" s="14">
        <v>1.082234</v>
      </c>
      <c r="D5" s="14">
        <v>1.732469</v>
      </c>
      <c r="E5" s="14">
        <v>1.212011</v>
      </c>
      <c r="F5" s="14">
        <v>1.29335</v>
      </c>
      <c r="G5" s="14">
        <v>1.581296</v>
      </c>
      <c r="H5" s="14">
        <v>1.250079</v>
      </c>
      <c r="I5" s="14">
        <v>1.321032</v>
      </c>
      <c r="J5" s="14">
        <v>1.658268</v>
      </c>
      <c r="K5" s="14">
        <v>1.445571</v>
      </c>
      <c r="L5" s="14">
        <v>1.622454</v>
      </c>
      <c r="M5" s="14">
        <v>84.74809</v>
      </c>
      <c r="N5" s="14">
        <v>100</v>
      </c>
    </row>
    <row r="6" spans="1:14" ht="12.75">
      <c r="A6" s="6" t="s">
        <v>141</v>
      </c>
      <c r="B6" s="14">
        <v>2.264005</v>
      </c>
      <c r="C6" s="14">
        <v>2.818909</v>
      </c>
      <c r="D6" s="14">
        <v>3.24655</v>
      </c>
      <c r="E6" s="14">
        <v>2.929314</v>
      </c>
      <c r="F6" s="14">
        <v>3.122227</v>
      </c>
      <c r="G6" s="14">
        <v>3.351089</v>
      </c>
      <c r="H6" s="14">
        <v>3.037472</v>
      </c>
      <c r="I6" s="14">
        <v>2.916412</v>
      </c>
      <c r="J6" s="14">
        <v>3.341697</v>
      </c>
      <c r="K6" s="14">
        <v>3.575071</v>
      </c>
      <c r="L6" s="14">
        <v>4.289909</v>
      </c>
      <c r="M6" s="14">
        <v>65.10734</v>
      </c>
      <c r="N6" s="14">
        <v>100</v>
      </c>
    </row>
    <row r="7" spans="1:14" ht="12.75">
      <c r="A7" s="6" t="s">
        <v>142</v>
      </c>
      <c r="B7" s="14">
        <v>3.8754</v>
      </c>
      <c r="C7" s="14">
        <v>4.464175</v>
      </c>
      <c r="D7" s="14">
        <v>4.991392</v>
      </c>
      <c r="E7" s="14">
        <v>4.408125</v>
      </c>
      <c r="F7" s="14">
        <v>4.435139</v>
      </c>
      <c r="G7" s="14">
        <v>4.599491</v>
      </c>
      <c r="H7" s="14">
        <v>4.03299</v>
      </c>
      <c r="I7" s="14">
        <v>3.787072</v>
      </c>
      <c r="J7" s="14">
        <v>4.286473</v>
      </c>
      <c r="K7" s="14">
        <v>4.252243</v>
      </c>
      <c r="L7" s="14">
        <v>4.706434</v>
      </c>
      <c r="M7" s="14">
        <v>52.16107</v>
      </c>
      <c r="N7" s="14">
        <v>100</v>
      </c>
    </row>
    <row r="8" spans="1:14" ht="12.75">
      <c r="A8" s="6" t="s">
        <v>143</v>
      </c>
      <c r="B8" s="14">
        <v>2.102042</v>
      </c>
      <c r="C8" s="14">
        <v>2.40892</v>
      </c>
      <c r="D8" s="14">
        <v>2.898387</v>
      </c>
      <c r="E8" s="14">
        <v>2.70269</v>
      </c>
      <c r="F8" s="14">
        <v>3.041883</v>
      </c>
      <c r="G8" s="14">
        <v>3.111032</v>
      </c>
      <c r="H8" s="14">
        <v>2.881891</v>
      </c>
      <c r="I8" s="14">
        <v>2.752632</v>
      </c>
      <c r="J8" s="14">
        <v>2.986066</v>
      </c>
      <c r="K8" s="14">
        <v>3.257917</v>
      </c>
      <c r="L8" s="14">
        <v>3.530898</v>
      </c>
      <c r="M8" s="14">
        <v>68.32564</v>
      </c>
      <c r="N8" s="14">
        <v>100</v>
      </c>
    </row>
    <row r="9" spans="1:14" ht="12.75">
      <c r="A9" s="6" t="s">
        <v>144</v>
      </c>
      <c r="B9" s="14">
        <v>4.966865</v>
      </c>
      <c r="C9" s="14">
        <v>5.668843</v>
      </c>
      <c r="D9" s="14">
        <v>6.182645</v>
      </c>
      <c r="E9" s="14">
        <v>5.189403</v>
      </c>
      <c r="F9" s="14">
        <v>5.282346</v>
      </c>
      <c r="G9" s="14">
        <v>4.909594</v>
      </c>
      <c r="H9" s="14">
        <v>4.177835</v>
      </c>
      <c r="I9" s="14">
        <v>3.676468</v>
      </c>
      <c r="J9" s="14">
        <v>3.63916</v>
      </c>
      <c r="K9" s="14">
        <v>3.599234</v>
      </c>
      <c r="L9" s="14">
        <v>3.704286</v>
      </c>
      <c r="M9" s="14">
        <v>49.00332</v>
      </c>
      <c r="N9" s="14">
        <v>100</v>
      </c>
    </row>
    <row r="10" spans="1:14" ht="12.75">
      <c r="A10" s="6" t="s">
        <v>145</v>
      </c>
      <c r="B10" s="14">
        <v>5.552628</v>
      </c>
      <c r="C10" s="14">
        <v>4.759673</v>
      </c>
      <c r="D10" s="14">
        <v>4.961355</v>
      </c>
      <c r="E10" s="14">
        <v>4.0317</v>
      </c>
      <c r="F10" s="14">
        <v>3.747668</v>
      </c>
      <c r="G10" s="14">
        <v>3.750213</v>
      </c>
      <c r="H10" s="14">
        <v>3.333224</v>
      </c>
      <c r="I10" s="14">
        <v>3.128247</v>
      </c>
      <c r="J10" s="14">
        <v>3.49957</v>
      </c>
      <c r="K10" s="14">
        <v>3.274231</v>
      </c>
      <c r="L10" s="14">
        <v>3.167625</v>
      </c>
      <c r="M10" s="14">
        <v>56.79386</v>
      </c>
      <c r="N10" s="14">
        <v>100</v>
      </c>
    </row>
    <row r="11" spans="1:14" ht="12.75">
      <c r="A11" s="6" t="s">
        <v>146</v>
      </c>
      <c r="B11" s="14">
        <v>6.143602</v>
      </c>
      <c r="C11" s="14">
        <v>13.45675</v>
      </c>
      <c r="D11" s="14">
        <v>5.11891</v>
      </c>
      <c r="E11" s="14">
        <v>3.695697</v>
      </c>
      <c r="F11" s="14">
        <v>3.140314</v>
      </c>
      <c r="G11" s="14">
        <v>3.499894</v>
      </c>
      <c r="H11" s="14">
        <v>2.927223</v>
      </c>
      <c r="I11" s="14">
        <v>2.649532</v>
      </c>
      <c r="J11" s="14">
        <v>2.849703</v>
      </c>
      <c r="K11" s="14">
        <v>2.826774</v>
      </c>
      <c r="L11" s="14">
        <v>3.104465</v>
      </c>
      <c r="M11" s="14">
        <v>50.58714</v>
      </c>
      <c r="N11" s="14">
        <v>100</v>
      </c>
    </row>
    <row r="12" spans="1:14" ht="12.75">
      <c r="A12" s="6" t="s">
        <v>147</v>
      </c>
      <c r="B12" s="14">
        <v>5.959605</v>
      </c>
      <c r="C12" s="14">
        <v>5.021838</v>
      </c>
      <c r="D12" s="14">
        <v>5.842328</v>
      </c>
      <c r="E12" s="14">
        <v>5.163997</v>
      </c>
      <c r="F12" s="14">
        <v>5.127999</v>
      </c>
      <c r="G12" s="14">
        <v>5.097496</v>
      </c>
      <c r="H12" s="14">
        <v>5.049942</v>
      </c>
      <c r="I12" s="14">
        <v>4.7499</v>
      </c>
      <c r="J12" s="14">
        <v>5.001882</v>
      </c>
      <c r="K12" s="14">
        <v>5.314429</v>
      </c>
      <c r="L12" s="14">
        <v>5.319986</v>
      </c>
      <c r="M12" s="14">
        <v>42.3506</v>
      </c>
      <c r="N12" s="14">
        <v>100</v>
      </c>
    </row>
    <row r="13" spans="1:14" ht="12.75">
      <c r="A13" s="6" t="s">
        <v>148</v>
      </c>
      <c r="B13" s="14">
        <v>10.41765</v>
      </c>
      <c r="C13" s="14">
        <v>7.403693</v>
      </c>
      <c r="D13" s="14">
        <v>7.73539</v>
      </c>
      <c r="E13" s="14">
        <v>6.365796</v>
      </c>
      <c r="F13" s="14">
        <v>6.07984</v>
      </c>
      <c r="G13" s="14">
        <v>6.079405</v>
      </c>
      <c r="H13" s="14">
        <v>5.506188</v>
      </c>
      <c r="I13" s="14">
        <v>5.128751</v>
      </c>
      <c r="J13" s="14">
        <v>5.148633</v>
      </c>
      <c r="K13" s="14">
        <v>5.162214</v>
      </c>
      <c r="L13" s="14">
        <v>4.744252</v>
      </c>
      <c r="M13" s="14">
        <v>30.22819</v>
      </c>
      <c r="N13" s="14">
        <v>100</v>
      </c>
    </row>
    <row r="14" spans="1:14" ht="12.75">
      <c r="A14" s="6" t="s">
        <v>149</v>
      </c>
      <c r="B14" s="14">
        <v>2.638193</v>
      </c>
      <c r="C14" s="14">
        <v>2.641881</v>
      </c>
      <c r="D14" s="14">
        <v>3.520854</v>
      </c>
      <c r="E14" s="14">
        <v>2.496382</v>
      </c>
      <c r="F14" s="14">
        <v>2.451613</v>
      </c>
      <c r="G14" s="14">
        <v>3.335546</v>
      </c>
      <c r="H14" s="14">
        <v>2.372885</v>
      </c>
      <c r="I14" s="14">
        <v>2.42732</v>
      </c>
      <c r="J14" s="14">
        <v>4.919123</v>
      </c>
      <c r="K14" s="14">
        <v>2.849701</v>
      </c>
      <c r="L14" s="14">
        <v>2.98706</v>
      </c>
      <c r="M14" s="14">
        <v>67.35944</v>
      </c>
      <c r="N14" s="14">
        <v>100</v>
      </c>
    </row>
    <row r="15" spans="1:14" ht="12.75">
      <c r="A15" s="6" t="s">
        <v>150</v>
      </c>
      <c r="B15" s="14">
        <v>2.788905</v>
      </c>
      <c r="C15" s="14">
        <v>2.842804</v>
      </c>
      <c r="D15" s="14">
        <v>3.503107</v>
      </c>
      <c r="E15" s="14">
        <v>2.706021</v>
      </c>
      <c r="F15" s="14">
        <v>2.800304</v>
      </c>
      <c r="G15" s="14">
        <v>3.241428</v>
      </c>
      <c r="H15" s="14">
        <v>2.740054</v>
      </c>
      <c r="I15" s="14">
        <v>2.869346</v>
      </c>
      <c r="J15" s="14">
        <v>3.650637</v>
      </c>
      <c r="K15" s="14">
        <v>3.286534</v>
      </c>
      <c r="L15" s="14">
        <v>3.49757</v>
      </c>
      <c r="M15" s="14">
        <v>66.07329</v>
      </c>
      <c r="N15" s="14">
        <v>100</v>
      </c>
    </row>
    <row r="16" spans="1:14" ht="12.75">
      <c r="A16" s="6" t="s">
        <v>151</v>
      </c>
      <c r="B16" s="14">
        <v>3.894785</v>
      </c>
      <c r="C16" s="14">
        <v>4.18972</v>
      </c>
      <c r="D16" s="14">
        <v>5.517815</v>
      </c>
      <c r="E16" s="14">
        <v>4.711538</v>
      </c>
      <c r="F16" s="14">
        <v>5.057647</v>
      </c>
      <c r="G16" s="14">
        <v>5.595535</v>
      </c>
      <c r="H16" s="14">
        <v>5.191549</v>
      </c>
      <c r="I16" s="14">
        <v>4.913683</v>
      </c>
      <c r="J16" s="14">
        <v>5.457141</v>
      </c>
      <c r="K16" s="14">
        <v>5.422879</v>
      </c>
      <c r="L16" s="14">
        <v>5.692525</v>
      </c>
      <c r="M16" s="14">
        <v>44.35518</v>
      </c>
      <c r="N16" s="14">
        <v>100</v>
      </c>
    </row>
    <row r="17" spans="1:14" ht="12.75">
      <c r="A17" s="6" t="s">
        <v>152</v>
      </c>
      <c r="B17" s="14">
        <v>8.2179</v>
      </c>
      <c r="C17" s="14">
        <v>8.522968</v>
      </c>
      <c r="D17" s="14">
        <v>10.1579</v>
      </c>
      <c r="E17" s="14">
        <v>8.031</v>
      </c>
      <c r="F17" s="14">
        <v>8.295695</v>
      </c>
      <c r="G17" s="14">
        <v>8.600145</v>
      </c>
      <c r="H17" s="14">
        <v>7.566771</v>
      </c>
      <c r="I17" s="14">
        <v>7.096912</v>
      </c>
      <c r="J17" s="14">
        <v>7.517815</v>
      </c>
      <c r="K17" s="14">
        <v>6.032159</v>
      </c>
      <c r="L17" s="14">
        <v>4.252283</v>
      </c>
      <c r="M17" s="14">
        <v>15.70846</v>
      </c>
      <c r="N17" s="14">
        <v>100</v>
      </c>
    </row>
    <row r="18" spans="1:14" ht="12.75">
      <c r="A18" s="6" t="s">
        <v>153</v>
      </c>
      <c r="B18" s="14">
        <v>4.065477</v>
      </c>
      <c r="C18" s="14">
        <v>4.110395</v>
      </c>
      <c r="D18" s="14">
        <v>4.894648</v>
      </c>
      <c r="E18" s="14">
        <v>3.565548</v>
      </c>
      <c r="F18" s="14">
        <v>3.301199</v>
      </c>
      <c r="G18" s="14">
        <v>3.547485</v>
      </c>
      <c r="H18" s="14">
        <v>2.931628</v>
      </c>
      <c r="I18" s="14">
        <v>2.851349</v>
      </c>
      <c r="J18" s="14">
        <v>3.340383</v>
      </c>
      <c r="K18" s="14">
        <v>2.984383</v>
      </c>
      <c r="L18" s="14">
        <v>2.917006</v>
      </c>
      <c r="M18" s="14">
        <v>61.4905</v>
      </c>
      <c r="N18" s="14">
        <v>100</v>
      </c>
    </row>
    <row r="19" spans="1:14" ht="12.75">
      <c r="A19" s="6" t="s">
        <v>154</v>
      </c>
      <c r="B19" s="14">
        <v>3.350709</v>
      </c>
      <c r="C19" s="14">
        <v>3.240896</v>
      </c>
      <c r="D19" s="14">
        <v>4.301652</v>
      </c>
      <c r="E19" s="14">
        <v>2.679433</v>
      </c>
      <c r="F19" s="14">
        <v>2.596542</v>
      </c>
      <c r="G19" s="14">
        <v>3.159599</v>
      </c>
      <c r="H19" s="14">
        <v>2.370009</v>
      </c>
      <c r="I19" s="14">
        <v>2.402953</v>
      </c>
      <c r="J19" s="14">
        <v>3.037211</v>
      </c>
      <c r="K19" s="14">
        <v>2.561119</v>
      </c>
      <c r="L19" s="14">
        <v>2.822898</v>
      </c>
      <c r="M19" s="14">
        <v>67.47698</v>
      </c>
      <c r="N19" s="14">
        <v>100</v>
      </c>
    </row>
    <row r="20" spans="1:14" ht="12.75">
      <c r="A20" s="6" t="s">
        <v>155</v>
      </c>
      <c r="B20" s="14">
        <v>4.822207</v>
      </c>
      <c r="C20" s="14">
        <v>4.817615</v>
      </c>
      <c r="D20" s="14">
        <v>5.717102</v>
      </c>
      <c r="E20" s="14">
        <v>4.850514</v>
      </c>
      <c r="F20" s="14">
        <v>4.886486</v>
      </c>
      <c r="G20" s="14">
        <v>5.400375</v>
      </c>
      <c r="H20" s="14">
        <v>4.731366</v>
      </c>
      <c r="I20" s="14">
        <v>4.627814</v>
      </c>
      <c r="J20" s="14">
        <v>5.153505</v>
      </c>
      <c r="K20" s="14">
        <v>5.214596</v>
      </c>
      <c r="L20" s="14">
        <v>5.759904</v>
      </c>
      <c r="M20" s="14">
        <v>44.01852</v>
      </c>
      <c r="N20" s="14">
        <v>100</v>
      </c>
    </row>
    <row r="21" spans="1:14" ht="12.75">
      <c r="A21" s="6" t="s">
        <v>156</v>
      </c>
      <c r="B21" s="14">
        <v>8.453059</v>
      </c>
      <c r="C21" s="14">
        <v>6.754164</v>
      </c>
      <c r="D21" s="14">
        <v>6.556079</v>
      </c>
      <c r="E21" s="14">
        <v>5.640661</v>
      </c>
      <c r="F21" s="14">
        <v>5.385063</v>
      </c>
      <c r="G21" s="14">
        <v>5.90845</v>
      </c>
      <c r="H21" s="14">
        <v>5.143113</v>
      </c>
      <c r="I21" s="14">
        <v>4.920588</v>
      </c>
      <c r="J21" s="14">
        <v>5.156004</v>
      </c>
      <c r="K21" s="14">
        <v>5.050253</v>
      </c>
      <c r="L21" s="14">
        <v>4.837469</v>
      </c>
      <c r="M21" s="14">
        <v>36.1951</v>
      </c>
      <c r="N21" s="14">
        <v>100</v>
      </c>
    </row>
    <row r="22" spans="1:14" ht="12.75">
      <c r="A22" s="6" t="s">
        <v>157</v>
      </c>
      <c r="B22" s="14">
        <v>2.939859</v>
      </c>
      <c r="C22" s="14">
        <v>3.327209</v>
      </c>
      <c r="D22" s="14">
        <v>3.423573</v>
      </c>
      <c r="E22" s="14">
        <v>2.568272</v>
      </c>
      <c r="F22" s="14">
        <v>2.485184</v>
      </c>
      <c r="G22" s="14">
        <v>2.755192</v>
      </c>
      <c r="H22" s="14">
        <v>3.02994</v>
      </c>
      <c r="I22" s="14">
        <v>2.625996</v>
      </c>
      <c r="J22" s="14">
        <v>2.916153</v>
      </c>
      <c r="K22" s="14">
        <v>2.795136</v>
      </c>
      <c r="L22" s="14">
        <v>2.879054</v>
      </c>
      <c r="M22" s="14">
        <v>68.25443</v>
      </c>
      <c r="N22" s="14">
        <v>100</v>
      </c>
    </row>
    <row r="23" spans="1:14" ht="12.75">
      <c r="A23" s="6" t="s">
        <v>158</v>
      </c>
      <c r="B23" s="14">
        <v>2.901468</v>
      </c>
      <c r="C23" s="14">
        <v>2.001421</v>
      </c>
      <c r="D23" s="14">
        <v>2.380388</v>
      </c>
      <c r="E23" s="14">
        <v>2.333018</v>
      </c>
      <c r="F23" s="14">
        <v>2.546187</v>
      </c>
      <c r="G23" s="14">
        <v>5.873993</v>
      </c>
      <c r="H23" s="14">
        <v>5.566082</v>
      </c>
      <c r="I23" s="14">
        <v>4.594979</v>
      </c>
      <c r="J23" s="14">
        <v>7.164851</v>
      </c>
      <c r="K23" s="14">
        <v>5.270014</v>
      </c>
      <c r="L23" s="14">
        <v>2.333018</v>
      </c>
      <c r="M23" s="14">
        <v>57.03458</v>
      </c>
      <c r="N23" s="14">
        <v>100</v>
      </c>
    </row>
    <row r="24" spans="1:14" ht="12.75">
      <c r="A24" s="6" t="s">
        <v>159</v>
      </c>
      <c r="B24" s="14">
        <v>2.382893</v>
      </c>
      <c r="C24" s="14">
        <v>3.266076</v>
      </c>
      <c r="D24" s="14">
        <v>2.491593</v>
      </c>
      <c r="E24" s="14">
        <v>2.236829</v>
      </c>
      <c r="F24" s="14">
        <v>2.292877</v>
      </c>
      <c r="G24" s="14">
        <v>2.547641</v>
      </c>
      <c r="H24" s="14">
        <v>2.063589</v>
      </c>
      <c r="I24" s="14">
        <v>3.82316</v>
      </c>
      <c r="J24" s="14">
        <v>2.635959</v>
      </c>
      <c r="K24" s="14">
        <v>2.754849</v>
      </c>
      <c r="L24" s="14">
        <v>2.805802</v>
      </c>
      <c r="M24" s="14">
        <v>70.69873</v>
      </c>
      <c r="N24" s="14">
        <v>100</v>
      </c>
    </row>
    <row r="25" spans="1:14" ht="12.75">
      <c r="A25" s="6" t="s">
        <v>160</v>
      </c>
      <c r="B25" s="14">
        <v>2.672445</v>
      </c>
      <c r="C25" s="14">
        <v>3.297834</v>
      </c>
      <c r="D25" s="14">
        <v>3.437082</v>
      </c>
      <c r="E25" s="14">
        <v>3.407673</v>
      </c>
      <c r="F25" s="14">
        <v>3.269316</v>
      </c>
      <c r="G25" s="14">
        <v>3.550708</v>
      </c>
      <c r="H25" s="14">
        <v>2.93423</v>
      </c>
      <c r="I25" s="14">
        <v>3.5819</v>
      </c>
      <c r="J25" s="14">
        <v>3.753231</v>
      </c>
      <c r="K25" s="14">
        <v>4.04554</v>
      </c>
      <c r="L25" s="14">
        <v>4.035959</v>
      </c>
      <c r="M25" s="14">
        <v>62.01408</v>
      </c>
      <c r="N25" s="14">
        <v>100</v>
      </c>
    </row>
    <row r="26" spans="1:14" ht="12.75">
      <c r="A26" s="6" t="s">
        <v>161</v>
      </c>
      <c r="B26" s="14">
        <v>45.9417</v>
      </c>
      <c r="C26" s="14">
        <v>2.5316</v>
      </c>
      <c r="D26" s="14">
        <v>2.567018</v>
      </c>
      <c r="E26" s="14">
        <v>2.430501</v>
      </c>
      <c r="F26" s="14">
        <v>2.563806</v>
      </c>
      <c r="G26" s="14">
        <v>2.675428</v>
      </c>
      <c r="H26" s="14">
        <v>2.801463</v>
      </c>
      <c r="I26" s="14">
        <v>2.480585</v>
      </c>
      <c r="J26" s="14">
        <v>2.373316</v>
      </c>
      <c r="K26" s="14">
        <v>2.441997</v>
      </c>
      <c r="L26" s="14">
        <v>3.071749</v>
      </c>
      <c r="M26" s="14">
        <v>28.12084</v>
      </c>
      <c r="N26" s="14">
        <v>100</v>
      </c>
    </row>
    <row r="27" spans="1:14" ht="12.75">
      <c r="A27" s="6" t="s">
        <v>24</v>
      </c>
      <c r="B27" s="14">
        <v>26.83307</v>
      </c>
      <c r="C27" s="14">
        <v>11.12845</v>
      </c>
      <c r="D27" s="14">
        <v>9.932397</v>
      </c>
      <c r="E27" s="14">
        <v>6.656266</v>
      </c>
      <c r="F27" s="14">
        <v>4.654186</v>
      </c>
      <c r="G27" s="14">
        <v>4.836193</v>
      </c>
      <c r="H27" s="14">
        <v>3.198128</v>
      </c>
      <c r="I27" s="14">
        <v>2.574103</v>
      </c>
      <c r="J27" s="14">
        <v>1.976079</v>
      </c>
      <c r="K27" s="14">
        <v>1.352054</v>
      </c>
      <c r="L27" s="14">
        <v>1.924077</v>
      </c>
      <c r="M27" s="14">
        <v>24.935</v>
      </c>
      <c r="N27" s="14">
        <v>100</v>
      </c>
    </row>
    <row r="28" spans="2:14" ht="12.75">
      <c r="B28" s="14"/>
      <c r="C28" s="14"/>
      <c r="D28" s="14"/>
      <c r="E28" s="14"/>
      <c r="F28" s="14"/>
      <c r="G28" s="14"/>
      <c r="H28" s="14"/>
      <c r="I28" s="14"/>
      <c r="J28" s="14"/>
      <c r="K28" s="14"/>
      <c r="L28" s="14"/>
      <c r="M28" s="14"/>
      <c r="N28" s="14"/>
    </row>
    <row r="29" spans="1:14" ht="12.75" customHeight="1">
      <c r="A29" s="3" t="s">
        <v>27</v>
      </c>
      <c r="B29" s="14">
        <v>6.063028</v>
      </c>
      <c r="C29" s="14">
        <v>3.793378</v>
      </c>
      <c r="D29" s="14">
        <v>4.379297</v>
      </c>
      <c r="E29" s="14">
        <v>3.673949</v>
      </c>
      <c r="F29" s="14">
        <v>3.770963</v>
      </c>
      <c r="G29" s="14">
        <v>4.089069</v>
      </c>
      <c r="H29" s="14">
        <v>3.679236</v>
      </c>
      <c r="I29" s="14">
        <v>3.519043</v>
      </c>
      <c r="J29" s="14">
        <v>3.939757</v>
      </c>
      <c r="K29" s="14">
        <v>3.836828</v>
      </c>
      <c r="L29" s="14">
        <v>4.062975</v>
      </c>
      <c r="M29" s="14">
        <v>55.19248</v>
      </c>
      <c r="N29" s="14">
        <v>100</v>
      </c>
    </row>
    <row r="30" spans="2:14" ht="12.75">
      <c r="B30" s="1"/>
      <c r="C30" s="1"/>
      <c r="D30" s="1"/>
      <c r="E30" s="1"/>
      <c r="F30" s="1"/>
      <c r="G30" s="1"/>
      <c r="H30" s="1"/>
      <c r="I30" s="1"/>
      <c r="J30" s="1"/>
      <c r="K30" s="1"/>
      <c r="L30" s="1"/>
      <c r="M30" s="1"/>
      <c r="N30" s="2"/>
    </row>
    <row r="31" spans="2:14" ht="12.75">
      <c r="B31" s="1"/>
      <c r="C31" s="1"/>
      <c r="D31" s="1"/>
      <c r="E31" s="1"/>
      <c r="F31" s="1"/>
      <c r="G31" s="1"/>
      <c r="H31" s="1"/>
      <c r="I31" s="1"/>
      <c r="J31" s="1"/>
      <c r="K31" s="1"/>
      <c r="L31" s="1"/>
      <c r="M31" s="1"/>
      <c r="N31" s="2"/>
    </row>
    <row r="32" spans="1:14" ht="12.75">
      <c r="A32" s="3" t="s">
        <v>29</v>
      </c>
      <c r="B32" s="45">
        <f>(TABLE2A!B32/TABLE2A!$N$32)*100</f>
        <v>2.809971126690391</v>
      </c>
      <c r="C32" s="45">
        <f>(TABLE2A!C32/TABLE2A!$N$32)*100</f>
        <v>2.7196316126580853</v>
      </c>
      <c r="D32" s="45">
        <f>(TABLE2A!D32/TABLE2A!$N$32)*100</f>
        <v>3.2432238886414138</v>
      </c>
      <c r="E32" s="45">
        <f>(TABLE2A!E32/TABLE2A!$N$32)*100</f>
        <v>2.4676703500532495</v>
      </c>
      <c r="F32" s="45">
        <f>(TABLE2A!F32/TABLE2A!$N$32)*100</f>
        <v>2.3456943386688223</v>
      </c>
      <c r="G32" s="45">
        <f>(TABLE2A!G32/TABLE2A!$N$32)*100</f>
        <v>2.632024662805114</v>
      </c>
      <c r="H32" s="45">
        <f>(TABLE2A!H32/TABLE2A!$N$32)*100</f>
        <v>2.161411152678019</v>
      </c>
      <c r="I32" s="45">
        <f>(TABLE2A!I32/TABLE2A!$N$32)*100</f>
        <v>2.130340013431966</v>
      </c>
      <c r="J32" s="45">
        <f>(TABLE2A!J32/TABLE2A!$N$32)*100</f>
        <v>2.8738801492639623</v>
      </c>
      <c r="K32" s="45">
        <f>(TABLE2A!K32/TABLE2A!$N$32)*100</f>
        <v>2.3020204249749767</v>
      </c>
      <c r="L32" s="45">
        <f>(TABLE2A!L32/TABLE2A!$N$32)*100</f>
        <v>2.314693869186028</v>
      </c>
      <c r="M32" s="45">
        <f>(TABLE2A!M32/TABLE2A!$N$32)*100</f>
        <v>71.99943841094797</v>
      </c>
      <c r="N32" s="45">
        <f>(TABLE2A!N32/TABLE2A!$N$32)*100</f>
        <v>100</v>
      </c>
    </row>
    <row r="33" spans="1:14" ht="12.75">
      <c r="A33" s="3" t="s">
        <v>30</v>
      </c>
      <c r="B33" s="45">
        <f>(TABLE2A!B33/TABLE2A!$N$33)*100</f>
        <v>1.7592747348727875</v>
      </c>
      <c r="C33" s="45">
        <f>(TABLE2A!C33/TABLE2A!$N$33)*100</f>
        <v>2.3261509513308924</v>
      </c>
      <c r="D33" s="45">
        <f>(TABLE2A!D33/TABLE2A!$N$33)*100</f>
        <v>2.331407667797085</v>
      </c>
      <c r="E33" s="45">
        <f>(TABLE2A!E33/TABLE2A!$N$33)*100</f>
        <v>1.6394485569639363</v>
      </c>
      <c r="F33" s="45">
        <f>(TABLE2A!F33/TABLE2A!$N$33)*100</f>
        <v>1.6619985227278853</v>
      </c>
      <c r="G33" s="45">
        <f>(TABLE2A!G33/TABLE2A!$N$33)*100</f>
        <v>1.988602360400481</v>
      </c>
      <c r="H33" s="45">
        <f>(TABLE2A!H33/TABLE2A!$N$33)*100</f>
        <v>1.5893210478927307</v>
      </c>
      <c r="I33" s="45">
        <f>(TABLE2A!I33/TABLE2A!$N$33)*100</f>
        <v>1.649786766014115</v>
      </c>
      <c r="J33" s="45">
        <f>(TABLE2A!J33/TABLE2A!$N$33)*100</f>
        <v>2.024132372207875</v>
      </c>
      <c r="K33" s="45">
        <f>(TABLE2A!K33/TABLE2A!$N$33)*100</f>
        <v>1.7955460784895163</v>
      </c>
      <c r="L33" s="45">
        <f>(TABLE2A!L33/TABLE2A!$N$33)*100</f>
        <v>1.9881845188352194</v>
      </c>
      <c r="M33" s="45">
        <f>(TABLE2A!M33/TABLE2A!$N$33)*100</f>
        <v>79.24614642246748</v>
      </c>
      <c r="N33" s="45">
        <f>(TABLE2A!N33/TABLE2A!$N$33)*100</f>
        <v>100</v>
      </c>
    </row>
    <row r="34" spans="1:14" ht="12.75">
      <c r="A34" s="3" t="s">
        <v>31</v>
      </c>
      <c r="B34" s="45">
        <f>(TABLE2A!B34/TABLE2A!$N$34)*100</f>
        <v>3.5657528357605064</v>
      </c>
      <c r="C34" s="45">
        <f>(TABLE2A!C34/TABLE2A!$N$34)*100</f>
        <v>3.8222333364240804</v>
      </c>
      <c r="D34" s="45">
        <f>(TABLE2A!D34/TABLE2A!$N$34)*100</f>
        <v>4.694873012438852</v>
      </c>
      <c r="E34" s="45">
        <f>(TABLE2A!E34/TABLE2A!$N$34)*100</f>
        <v>4.066435141607732</v>
      </c>
      <c r="F34" s="45">
        <f>(TABLE2A!F34/TABLE2A!$N$34)*100</f>
        <v>4.272054119919115</v>
      </c>
      <c r="G34" s="45">
        <f>(TABLE2A!G34/TABLE2A!$N$34)*100</f>
        <v>4.645149446990408</v>
      </c>
      <c r="H34" s="45">
        <f>(TABLE2A!H34/TABLE2A!$N$34)*100</f>
        <v>4.288346103738586</v>
      </c>
      <c r="I34" s="45">
        <f>(TABLE2A!I34/TABLE2A!$N$34)*100</f>
        <v>4.095595872634993</v>
      </c>
      <c r="J34" s="45">
        <f>(TABLE2A!J34/TABLE2A!$N$34)*100</f>
        <v>4.555049484734988</v>
      </c>
      <c r="K34" s="45">
        <f>(TABLE2A!K34/TABLE2A!$N$34)*100</f>
        <v>4.64945776119389</v>
      </c>
      <c r="L34" s="45">
        <f>(TABLE2A!L34/TABLE2A!$N$34)*100</f>
        <v>5.055816083686194</v>
      </c>
      <c r="M34" s="45">
        <f>(TABLE2A!M34/TABLE2A!$N$34)*100</f>
        <v>52.289236800870654</v>
      </c>
      <c r="N34" s="45">
        <f>(TABLE2A!N34/TABLE2A!$N$34)*100</f>
        <v>100</v>
      </c>
    </row>
    <row r="35" spans="1:14" ht="12.75">
      <c r="A35" s="3" t="s">
        <v>32</v>
      </c>
      <c r="B35" s="45">
        <f>(TABLE2A!B35/TABLE2A!$N$35)*100</f>
        <v>16.340249427927123</v>
      </c>
      <c r="C35" s="45">
        <f>(TABLE2A!C35/TABLE2A!$N$35)*100</f>
        <v>5.329902280400846</v>
      </c>
      <c r="D35" s="45">
        <f>(TABLE2A!D35/TABLE2A!$N$35)*100</f>
        <v>5.755593024656237</v>
      </c>
      <c r="E35" s="45">
        <f>(TABLE2A!E35/TABLE2A!$N$35)*100</f>
        <v>4.901387510330536</v>
      </c>
      <c r="F35" s="45">
        <f>(TABLE2A!F35/TABLE2A!$N$35)*100</f>
        <v>4.912330610363344</v>
      </c>
      <c r="G35" s="45">
        <f>(TABLE2A!G35/TABLE2A!$N$35)*100</f>
        <v>5.116034237160027</v>
      </c>
      <c r="H35" s="45">
        <f>(TABLE2A!H35/TABLE2A!$N$35)*100</f>
        <v>4.60778226760967</v>
      </c>
      <c r="I35" s="45">
        <f>(TABLE2A!I35/TABLE2A!$N$35)*100</f>
        <v>4.293079890859708</v>
      </c>
      <c r="J35" s="45">
        <f>(TABLE2A!J35/TABLE2A!$N$35)*100</f>
        <v>4.521742922285301</v>
      </c>
      <c r="K35" s="45">
        <f>(TABLE2A!K35/TABLE2A!$N$35)*100</f>
        <v>4.284981581537516</v>
      </c>
      <c r="L35" s="45">
        <f>(TABLE2A!L35/TABLE2A!$N$35)*100</f>
        <v>4.231345855949765</v>
      </c>
      <c r="M35" s="45">
        <f>(TABLE2A!M35/TABLE2A!$N$35)*100</f>
        <v>35.70557039091993</v>
      </c>
      <c r="N35" s="45">
        <f>(TABLE2A!N35/TABLE2A!$N$35)*100</f>
        <v>100</v>
      </c>
    </row>
  </sheetData>
  <printOptions horizontalCentered="1"/>
  <pageMargins left="0.5" right="0.5" top="1" bottom="1" header="0.5" footer="0.5"/>
  <pageSetup horizontalDpi="300" verticalDpi="300" orientation="landscape" scale="75" r:id="rId1"/>
  <headerFooter alignWithMargins="0">
    <oddFooter>&amp;L&amp;F  &amp;A&amp;C&amp;P&amp;R07/10/03</oddFooter>
  </headerFooter>
</worksheet>
</file>

<file path=xl/worksheets/sheet5.xml><?xml version="1.0" encoding="utf-8"?>
<worksheet xmlns="http://schemas.openxmlformats.org/spreadsheetml/2006/main" xmlns:r="http://schemas.openxmlformats.org/officeDocument/2006/relationships">
  <dimension ref="A1:N34"/>
  <sheetViews>
    <sheetView zoomScale="75" zoomScaleNormal="75" workbookViewId="0" topLeftCell="A1">
      <pane xSplit="1" ySplit="3" topLeftCell="B4" activePane="bottomRight" state="frozen"/>
      <selection pane="topLeft" activeCell="E28" sqref="E28"/>
      <selection pane="topRight" activeCell="E28" sqref="E28"/>
      <selection pane="bottomLeft" activeCell="E28" sqref="E28"/>
      <selection pane="bottomRight" activeCell="E28" sqref="E28"/>
    </sheetView>
  </sheetViews>
  <sheetFormatPr defaultColWidth="9.33203125" defaultRowHeight="12.75"/>
  <cols>
    <col min="1" max="1" width="23.16015625" style="0" customWidth="1"/>
    <col min="2" max="13" width="10.83203125" style="0" customWidth="1"/>
    <col min="14" max="14" width="11.33203125" style="0" bestFit="1" customWidth="1"/>
  </cols>
  <sheetData>
    <row r="1" spans="1:5" ht="12.75">
      <c r="A1" s="3" t="s">
        <v>179</v>
      </c>
      <c r="B1" s="3"/>
      <c r="C1" s="3"/>
      <c r="D1" s="3"/>
      <c r="E1" s="3"/>
    </row>
    <row r="2" ht="12.75">
      <c r="N2" s="44" t="s">
        <v>124</v>
      </c>
    </row>
    <row r="3" spans="1:14" s="3" customFormat="1" ht="12.75">
      <c r="A3" s="4" t="s">
        <v>11</v>
      </c>
      <c r="B3" s="16" t="s">
        <v>0</v>
      </c>
      <c r="C3" s="16" t="s">
        <v>50</v>
      </c>
      <c r="D3" s="16" t="s">
        <v>1</v>
      </c>
      <c r="E3" s="16" t="s">
        <v>2</v>
      </c>
      <c r="F3" s="16" t="s">
        <v>3</v>
      </c>
      <c r="G3" s="16" t="s">
        <v>4</v>
      </c>
      <c r="H3" s="16" t="s">
        <v>5</v>
      </c>
      <c r="I3" s="16" t="s">
        <v>6</v>
      </c>
      <c r="J3" s="16" t="s">
        <v>7</v>
      </c>
      <c r="K3" s="16" t="s">
        <v>8</v>
      </c>
      <c r="L3" s="16" t="s">
        <v>9</v>
      </c>
      <c r="M3" s="16" t="s">
        <v>10</v>
      </c>
      <c r="N3" s="25" t="s">
        <v>123</v>
      </c>
    </row>
    <row r="4" spans="1:14" ht="12.75">
      <c r="A4" s="5" t="s">
        <v>12</v>
      </c>
      <c r="B4" s="8">
        <v>11463305</v>
      </c>
      <c r="C4" s="8">
        <v>11537238</v>
      </c>
      <c r="D4" s="8">
        <v>11645561</v>
      </c>
      <c r="E4" s="8">
        <v>11351956</v>
      </c>
      <c r="F4" s="8">
        <v>11497903</v>
      </c>
      <c r="G4" s="8">
        <v>11588886</v>
      </c>
      <c r="H4" s="8">
        <v>11533774</v>
      </c>
      <c r="I4" s="8">
        <v>11587713</v>
      </c>
      <c r="J4" s="8">
        <v>11580833</v>
      </c>
      <c r="K4" s="8">
        <v>11712180</v>
      </c>
      <c r="L4" s="8">
        <v>11727292</v>
      </c>
      <c r="M4" s="8">
        <v>11780688</v>
      </c>
      <c r="N4" s="2">
        <f>AVERAGE(B4:M4)</f>
        <v>11583944.083333334</v>
      </c>
    </row>
    <row r="5" spans="1:14" ht="12.75">
      <c r="A5" s="3" t="s">
        <v>13</v>
      </c>
      <c r="B5" s="9">
        <v>4897487</v>
      </c>
      <c r="C5" s="9">
        <v>4910515</v>
      </c>
      <c r="D5" s="9">
        <v>4951450</v>
      </c>
      <c r="E5" s="9">
        <v>4951373</v>
      </c>
      <c r="F5" s="9">
        <v>4952037</v>
      </c>
      <c r="G5" s="9">
        <v>4950534</v>
      </c>
      <c r="H5" s="9">
        <v>4940972</v>
      </c>
      <c r="I5" s="9">
        <v>4934429</v>
      </c>
      <c r="J5" s="9">
        <v>4913989</v>
      </c>
      <c r="K5" s="9">
        <v>4919126</v>
      </c>
      <c r="L5" s="9">
        <v>4914604</v>
      </c>
      <c r="M5" s="9">
        <v>4915662</v>
      </c>
      <c r="N5" s="2">
        <f aca="true" t="shared" si="0" ref="N5:N14">AVERAGE(B5:M5)</f>
        <v>4929348.166666667</v>
      </c>
    </row>
    <row r="6" spans="1:14" ht="12.75">
      <c r="A6" s="3" t="s">
        <v>14</v>
      </c>
      <c r="B6" s="9">
        <v>3171003</v>
      </c>
      <c r="C6" s="9">
        <v>3176158</v>
      </c>
      <c r="D6" s="9">
        <v>3193685</v>
      </c>
      <c r="E6" s="9">
        <v>3207707</v>
      </c>
      <c r="F6" s="9">
        <v>3246115</v>
      </c>
      <c r="G6" s="9">
        <v>3283661</v>
      </c>
      <c r="H6" s="9">
        <v>3345918</v>
      </c>
      <c r="I6" s="9">
        <v>3366506</v>
      </c>
      <c r="J6" s="9">
        <v>3382028</v>
      </c>
      <c r="K6" s="9">
        <v>3376659</v>
      </c>
      <c r="L6" s="9">
        <v>3389855</v>
      </c>
      <c r="M6" s="9">
        <v>3495156</v>
      </c>
      <c r="N6" s="2">
        <f t="shared" si="0"/>
        <v>3302870.9166666665</v>
      </c>
    </row>
    <row r="7" spans="1:14" ht="12.75">
      <c r="A7" s="3" t="s">
        <v>15</v>
      </c>
      <c r="B7" s="9">
        <v>12274</v>
      </c>
      <c r="C7" s="9">
        <v>12348</v>
      </c>
      <c r="D7" s="9">
        <v>12450</v>
      </c>
      <c r="E7" s="9">
        <v>12620</v>
      </c>
      <c r="F7" s="9">
        <v>13013</v>
      </c>
      <c r="G7" s="9">
        <v>12490</v>
      </c>
      <c r="H7" s="9">
        <v>13062</v>
      </c>
      <c r="I7" s="9">
        <v>15064</v>
      </c>
      <c r="J7" s="9">
        <v>15062</v>
      </c>
      <c r="K7" s="9">
        <v>16574</v>
      </c>
      <c r="L7" s="9">
        <v>16329</v>
      </c>
      <c r="M7" s="9">
        <v>15969</v>
      </c>
      <c r="N7" s="2">
        <f t="shared" si="0"/>
        <v>13937.916666666666</v>
      </c>
    </row>
    <row r="8" spans="1:14" ht="12.75">
      <c r="A8" s="3" t="s">
        <v>16</v>
      </c>
      <c r="B8" s="9">
        <v>25124</v>
      </c>
      <c r="C8" s="9">
        <v>25241</v>
      </c>
      <c r="D8" s="9">
        <v>25400</v>
      </c>
      <c r="E8" s="9">
        <v>25347</v>
      </c>
      <c r="F8" s="9">
        <v>25484</v>
      </c>
      <c r="G8" s="9">
        <v>25674</v>
      </c>
      <c r="H8" s="9">
        <v>26091</v>
      </c>
      <c r="I8" s="9">
        <v>26252</v>
      </c>
      <c r="J8" s="9">
        <v>26111</v>
      </c>
      <c r="K8" s="9">
        <v>26200</v>
      </c>
      <c r="L8" s="9">
        <v>26183</v>
      </c>
      <c r="M8" s="9">
        <v>25981</v>
      </c>
      <c r="N8" s="2">
        <f t="shared" si="0"/>
        <v>25757.333333333332</v>
      </c>
    </row>
    <row r="9" spans="1:14" ht="12.75">
      <c r="A9" s="3" t="s">
        <v>17</v>
      </c>
      <c r="B9" s="9">
        <v>4078</v>
      </c>
      <c r="C9" s="9">
        <v>4120</v>
      </c>
      <c r="D9" s="9">
        <v>4147</v>
      </c>
      <c r="E9" s="9">
        <v>4190</v>
      </c>
      <c r="F9" s="9">
        <v>4197</v>
      </c>
      <c r="G9" s="9">
        <v>4217</v>
      </c>
      <c r="H9" s="9">
        <v>4220</v>
      </c>
      <c r="I9" s="9">
        <v>4257</v>
      </c>
      <c r="J9" s="9">
        <v>4346</v>
      </c>
      <c r="K9" s="9">
        <v>4415</v>
      </c>
      <c r="L9" s="9">
        <v>4464</v>
      </c>
      <c r="M9" s="9">
        <v>4493</v>
      </c>
      <c r="N9" s="2">
        <f t="shared" si="0"/>
        <v>4262</v>
      </c>
    </row>
    <row r="10" spans="1:14" ht="12.75">
      <c r="A10" s="3" t="s">
        <v>18</v>
      </c>
      <c r="B10" s="9">
        <v>3514310</v>
      </c>
      <c r="C10" s="9">
        <v>3532487</v>
      </c>
      <c r="D10" s="9">
        <v>3610899</v>
      </c>
      <c r="E10" s="9">
        <v>3418776</v>
      </c>
      <c r="F10" s="9">
        <v>3471071</v>
      </c>
      <c r="G10" s="9">
        <v>3555151</v>
      </c>
      <c r="H10" s="9">
        <v>3515852</v>
      </c>
      <c r="I10" s="9">
        <v>3594380</v>
      </c>
      <c r="J10" s="9">
        <v>3636099</v>
      </c>
      <c r="K10" s="9">
        <v>3687597</v>
      </c>
      <c r="L10" s="9">
        <v>3746776</v>
      </c>
      <c r="M10" s="9">
        <v>3809682</v>
      </c>
      <c r="N10" s="2">
        <f t="shared" si="0"/>
        <v>3591090</v>
      </c>
    </row>
    <row r="11" spans="1:14" ht="12.75">
      <c r="A11" s="3" t="s">
        <v>19</v>
      </c>
      <c r="B11" s="9">
        <v>672447</v>
      </c>
      <c r="C11" s="9">
        <v>701618</v>
      </c>
      <c r="D11" s="9">
        <v>693754</v>
      </c>
      <c r="E11" s="9">
        <v>840265</v>
      </c>
      <c r="F11" s="9">
        <v>850555</v>
      </c>
      <c r="G11" s="9">
        <v>871361</v>
      </c>
      <c r="H11" s="9">
        <v>950035</v>
      </c>
      <c r="I11" s="9">
        <v>961115</v>
      </c>
      <c r="J11" s="9">
        <v>956831</v>
      </c>
      <c r="K11" s="9">
        <v>980335</v>
      </c>
      <c r="L11" s="9">
        <v>979232</v>
      </c>
      <c r="M11" s="9">
        <v>979355</v>
      </c>
      <c r="N11" s="2">
        <f t="shared" si="0"/>
        <v>869741.9166666666</v>
      </c>
    </row>
    <row r="12" spans="1:14" ht="12.75">
      <c r="A12" s="3" t="s">
        <v>20</v>
      </c>
      <c r="B12" s="9">
        <v>10</v>
      </c>
      <c r="C12" s="9">
        <v>14</v>
      </c>
      <c r="D12" s="9">
        <v>10</v>
      </c>
      <c r="E12" s="9">
        <v>627</v>
      </c>
      <c r="F12" s="9">
        <v>630</v>
      </c>
      <c r="G12" s="9">
        <v>631</v>
      </c>
      <c r="H12" s="9">
        <v>643</v>
      </c>
      <c r="I12" s="9">
        <v>646</v>
      </c>
      <c r="J12" s="9">
        <v>1366</v>
      </c>
      <c r="K12" s="9">
        <v>719</v>
      </c>
      <c r="L12" s="9">
        <v>869</v>
      </c>
      <c r="M12" s="9">
        <v>825</v>
      </c>
      <c r="N12" s="2">
        <f t="shared" si="0"/>
        <v>582.5</v>
      </c>
    </row>
    <row r="13" spans="2:14" ht="12.75">
      <c r="B13" s="9"/>
      <c r="C13" s="9"/>
      <c r="D13" s="9"/>
      <c r="E13" s="9"/>
      <c r="F13" s="9"/>
      <c r="G13" s="9"/>
      <c r="H13" s="9"/>
      <c r="I13" s="9"/>
      <c r="J13" s="9"/>
      <c r="K13" s="9"/>
      <c r="L13" s="9"/>
      <c r="M13" s="9"/>
      <c r="N13" s="2"/>
    </row>
    <row r="14" spans="1:14" ht="12.75">
      <c r="A14" s="3" t="s">
        <v>125</v>
      </c>
      <c r="B14" s="9">
        <v>32167193</v>
      </c>
      <c r="C14" s="9">
        <v>32226721</v>
      </c>
      <c r="D14" s="9">
        <v>32396873</v>
      </c>
      <c r="E14" s="9">
        <v>32424006</v>
      </c>
      <c r="F14" s="9">
        <v>32456232</v>
      </c>
      <c r="G14" s="9">
        <v>32493883</v>
      </c>
      <c r="H14" s="9">
        <v>32630013</v>
      </c>
      <c r="I14" s="9">
        <v>32760330</v>
      </c>
      <c r="J14" s="9">
        <v>32730938</v>
      </c>
      <c r="K14" s="9">
        <v>32951857</v>
      </c>
      <c r="L14" s="9">
        <v>33004061</v>
      </c>
      <c r="M14" s="9">
        <v>34005049</v>
      </c>
      <c r="N14" s="2">
        <f t="shared" si="0"/>
        <v>32687263</v>
      </c>
    </row>
    <row r="15" spans="2:14" ht="12.75">
      <c r="B15" s="1"/>
      <c r="C15" s="1"/>
      <c r="D15" s="1"/>
      <c r="E15" s="1"/>
      <c r="F15" s="1"/>
      <c r="G15" s="1"/>
      <c r="H15" s="1"/>
      <c r="I15" s="1"/>
      <c r="J15" s="1"/>
      <c r="K15" s="1"/>
      <c r="L15" s="1"/>
      <c r="M15" s="1"/>
      <c r="N15" s="2"/>
    </row>
    <row r="16" spans="2:14" ht="12.75">
      <c r="B16" s="1"/>
      <c r="C16" s="1"/>
      <c r="D16" s="1"/>
      <c r="E16" s="1"/>
      <c r="F16" s="1"/>
      <c r="G16" s="1"/>
      <c r="H16" s="1"/>
      <c r="I16" s="1"/>
      <c r="J16" s="1"/>
      <c r="K16" s="1"/>
      <c r="L16" s="1"/>
      <c r="M16" s="1"/>
      <c r="N16" s="2"/>
    </row>
    <row r="17" spans="2:14" ht="12.75">
      <c r="B17" s="1"/>
      <c r="C17" s="1"/>
      <c r="D17" s="1"/>
      <c r="E17" s="1"/>
      <c r="F17" s="1"/>
      <c r="G17" s="1"/>
      <c r="H17" s="1"/>
      <c r="I17" s="1"/>
      <c r="J17" s="1"/>
      <c r="K17" s="1"/>
      <c r="L17" s="1"/>
      <c r="M17" s="1"/>
      <c r="N17" s="2"/>
    </row>
    <row r="18" spans="2:14" ht="12.75">
      <c r="B18" s="1"/>
      <c r="C18" s="1"/>
      <c r="D18" s="1"/>
      <c r="E18" s="1"/>
      <c r="F18" s="1"/>
      <c r="G18" s="1"/>
      <c r="H18" s="1"/>
      <c r="I18" s="1"/>
      <c r="J18" s="1"/>
      <c r="K18" s="1"/>
      <c r="L18" s="1"/>
      <c r="M18" s="1"/>
      <c r="N18" s="2"/>
    </row>
    <row r="19" spans="2:14" ht="12.75">
      <c r="B19" s="1"/>
      <c r="C19" s="1"/>
      <c r="D19" s="1"/>
      <c r="E19" s="1"/>
      <c r="F19" s="1"/>
      <c r="G19" s="1"/>
      <c r="H19" s="1"/>
      <c r="I19" s="1"/>
      <c r="J19" s="1"/>
      <c r="K19" s="1"/>
      <c r="L19" s="1"/>
      <c r="M19" s="1"/>
      <c r="N19" s="2"/>
    </row>
    <row r="20" spans="2:14" ht="12.75">
      <c r="B20" s="1"/>
      <c r="C20" s="1"/>
      <c r="D20" s="1"/>
      <c r="E20" s="1"/>
      <c r="F20" s="1"/>
      <c r="G20" s="1"/>
      <c r="H20" s="1"/>
      <c r="I20" s="1"/>
      <c r="J20" s="1"/>
      <c r="K20" s="1"/>
      <c r="L20" s="1"/>
      <c r="M20" s="1"/>
      <c r="N20" s="2"/>
    </row>
    <row r="21" spans="2:14" ht="12.75">
      <c r="B21" s="1"/>
      <c r="C21" s="1"/>
      <c r="D21" s="1"/>
      <c r="E21" s="1"/>
      <c r="F21" s="1"/>
      <c r="G21" s="1"/>
      <c r="H21" s="1"/>
      <c r="I21" s="1"/>
      <c r="J21" s="1"/>
      <c r="K21" s="1"/>
      <c r="L21" s="1"/>
      <c r="M21" s="1"/>
      <c r="N21" s="2"/>
    </row>
    <row r="22" spans="2:14" ht="12.75">
      <c r="B22" s="1"/>
      <c r="C22" s="1"/>
      <c r="D22" s="1"/>
      <c r="E22" s="1"/>
      <c r="F22" s="1"/>
      <c r="G22" s="1"/>
      <c r="H22" s="1"/>
      <c r="I22" s="1"/>
      <c r="J22" s="1"/>
      <c r="K22" s="1"/>
      <c r="L22" s="1"/>
      <c r="M22" s="1"/>
      <c r="N22" s="2"/>
    </row>
    <row r="23" spans="2:14" ht="12.75">
      <c r="B23" s="1"/>
      <c r="C23" s="1"/>
      <c r="D23" s="1"/>
      <c r="E23" s="1"/>
      <c r="F23" s="1"/>
      <c r="G23" s="1"/>
      <c r="H23" s="1"/>
      <c r="I23" s="1"/>
      <c r="J23" s="1"/>
      <c r="K23" s="1"/>
      <c r="L23" s="1"/>
      <c r="M23" s="1"/>
      <c r="N23" s="2"/>
    </row>
    <row r="24" spans="2:14" ht="12.75">
      <c r="B24" s="1"/>
      <c r="C24" s="1"/>
      <c r="D24" s="1"/>
      <c r="E24" s="1"/>
      <c r="F24" s="1"/>
      <c r="G24" s="1"/>
      <c r="H24" s="1"/>
      <c r="I24" s="1"/>
      <c r="J24" s="1"/>
      <c r="K24" s="1"/>
      <c r="L24" s="1"/>
      <c r="M24" s="1"/>
      <c r="N24" s="2"/>
    </row>
    <row r="25" spans="2:14" ht="12.75">
      <c r="B25" s="1"/>
      <c r="C25" s="1"/>
      <c r="D25" s="1"/>
      <c r="E25" s="1"/>
      <c r="F25" s="1"/>
      <c r="G25" s="1"/>
      <c r="H25" s="1"/>
      <c r="I25" s="1"/>
      <c r="J25" s="1"/>
      <c r="K25" s="1"/>
      <c r="L25" s="1"/>
      <c r="M25" s="1"/>
      <c r="N25" s="2"/>
    </row>
    <row r="26" spans="2:14" ht="12.75">
      <c r="B26" s="1"/>
      <c r="C26" s="1"/>
      <c r="D26" s="1"/>
      <c r="E26" s="1"/>
      <c r="F26" s="1"/>
      <c r="G26" s="1"/>
      <c r="H26" s="1"/>
      <c r="I26" s="1"/>
      <c r="J26" s="1"/>
      <c r="K26" s="1"/>
      <c r="L26" s="1"/>
      <c r="M26" s="1"/>
      <c r="N26" s="2"/>
    </row>
    <row r="27" spans="2:14" ht="12.75">
      <c r="B27" s="1"/>
      <c r="C27" s="1"/>
      <c r="D27" s="1"/>
      <c r="E27" s="1"/>
      <c r="F27" s="1"/>
      <c r="G27" s="1"/>
      <c r="H27" s="1"/>
      <c r="I27" s="1"/>
      <c r="J27" s="1"/>
      <c r="K27" s="1"/>
      <c r="L27" s="1"/>
      <c r="M27" s="1"/>
      <c r="N27" s="2"/>
    </row>
    <row r="28" spans="2:14" ht="12.75">
      <c r="B28" s="1"/>
      <c r="C28" s="1"/>
      <c r="D28" s="1"/>
      <c r="E28" s="1"/>
      <c r="F28" s="1"/>
      <c r="G28" s="1"/>
      <c r="H28" s="1"/>
      <c r="I28" s="1"/>
      <c r="J28" s="1"/>
      <c r="K28" s="1"/>
      <c r="L28" s="1"/>
      <c r="M28" s="1"/>
      <c r="N28" s="2"/>
    </row>
    <row r="29" spans="2:14" ht="12.75" customHeight="1">
      <c r="B29" s="1"/>
      <c r="C29" s="1"/>
      <c r="D29" s="1"/>
      <c r="E29" s="1"/>
      <c r="F29" s="1"/>
      <c r="G29" s="1"/>
      <c r="H29" s="1"/>
      <c r="I29" s="1"/>
      <c r="J29" s="1"/>
      <c r="K29" s="1"/>
      <c r="L29" s="1"/>
      <c r="M29" s="1"/>
      <c r="N29" s="2"/>
    </row>
    <row r="30" spans="2:14" ht="12.75">
      <c r="B30" s="1"/>
      <c r="C30" s="1"/>
      <c r="D30" s="1"/>
      <c r="E30" s="1"/>
      <c r="F30" s="1"/>
      <c r="G30" s="1"/>
      <c r="H30" s="1"/>
      <c r="I30" s="1"/>
      <c r="J30" s="1"/>
      <c r="K30" s="1"/>
      <c r="L30" s="1"/>
      <c r="M30" s="1"/>
      <c r="N30" s="2"/>
    </row>
    <row r="31" spans="2:14" ht="12.75">
      <c r="B31" s="1"/>
      <c r="C31" s="1"/>
      <c r="D31" s="1"/>
      <c r="E31" s="1"/>
      <c r="F31" s="1"/>
      <c r="G31" s="1"/>
      <c r="H31" s="1"/>
      <c r="I31" s="1"/>
      <c r="J31" s="1"/>
      <c r="K31" s="1"/>
      <c r="L31" s="1"/>
      <c r="M31" s="1"/>
      <c r="N31" s="2"/>
    </row>
    <row r="32" spans="2:14" ht="12.75">
      <c r="B32" s="1"/>
      <c r="C32" s="1"/>
      <c r="D32" s="1"/>
      <c r="E32" s="1"/>
      <c r="F32" s="1"/>
      <c r="G32" s="1"/>
      <c r="H32" s="1"/>
      <c r="I32" s="1"/>
      <c r="J32" s="1"/>
      <c r="K32" s="1"/>
      <c r="L32" s="1"/>
      <c r="M32" s="1"/>
      <c r="N32" s="2"/>
    </row>
    <row r="33" spans="2:14" ht="12.75">
      <c r="B33" s="2"/>
      <c r="C33" s="2"/>
      <c r="D33" s="2"/>
      <c r="E33" s="2"/>
      <c r="F33" s="2"/>
      <c r="G33" s="2"/>
      <c r="H33" s="2"/>
      <c r="I33" s="2"/>
      <c r="J33" s="2"/>
      <c r="K33" s="2"/>
      <c r="L33" s="2"/>
      <c r="M33" s="2"/>
      <c r="N33" s="2"/>
    </row>
    <row r="34" spans="2:14" ht="12.75">
      <c r="B34" s="2"/>
      <c r="C34" s="2"/>
      <c r="D34" s="2"/>
      <c r="E34" s="2"/>
      <c r="F34" s="2"/>
      <c r="G34" s="2"/>
      <c r="H34" s="2"/>
      <c r="I34" s="2"/>
      <c r="J34" s="2"/>
      <c r="K34" s="2"/>
      <c r="L34" s="2"/>
      <c r="M34" s="2"/>
      <c r="N34" s="2"/>
    </row>
  </sheetData>
  <printOptions horizontalCentered="1"/>
  <pageMargins left="0.5" right="0.5" top="1" bottom="1" header="0.5" footer="0.5"/>
  <pageSetup horizontalDpi="300" verticalDpi="300" orientation="landscape" scale="75" r:id="rId1"/>
  <headerFooter alignWithMargins="0">
    <oddFooter>&amp;L&amp;F  &amp;A&amp;C&amp;P&amp;R07/10/03</oddFooter>
  </headerFooter>
</worksheet>
</file>

<file path=xl/worksheets/sheet6.xml><?xml version="1.0" encoding="utf-8"?>
<worksheet xmlns="http://schemas.openxmlformats.org/spreadsheetml/2006/main" xmlns:r="http://schemas.openxmlformats.org/officeDocument/2006/relationships">
  <dimension ref="A1:N34"/>
  <sheetViews>
    <sheetView zoomScale="75" zoomScaleNormal="75" workbookViewId="0" topLeftCell="A1">
      <pane xSplit="1" ySplit="3" topLeftCell="B4" activePane="bottomRight" state="frozen"/>
      <selection pane="topLeft" activeCell="E28" sqref="E28"/>
      <selection pane="topRight" activeCell="E28" sqref="E28"/>
      <selection pane="bottomLeft" activeCell="E28" sqref="E28"/>
      <selection pane="bottomRight" activeCell="E28" sqref="E28"/>
    </sheetView>
  </sheetViews>
  <sheetFormatPr defaultColWidth="9.33203125" defaultRowHeight="12.75"/>
  <cols>
    <col min="1" max="1" width="27.16015625" style="0" customWidth="1"/>
    <col min="2" max="13" width="10.83203125" style="0" customWidth="1"/>
  </cols>
  <sheetData>
    <row r="1" spans="1:5" ht="12.75">
      <c r="A1" s="3" t="s">
        <v>180</v>
      </c>
      <c r="B1" s="3"/>
      <c r="C1" s="3"/>
      <c r="D1" s="3"/>
      <c r="E1" s="3"/>
    </row>
    <row r="2" ht="12.75">
      <c r="N2" s="44" t="s">
        <v>122</v>
      </c>
    </row>
    <row r="3" spans="1:14" s="3" customFormat="1" ht="12.75">
      <c r="A3" s="4" t="s">
        <v>11</v>
      </c>
      <c r="B3" s="16" t="s">
        <v>0</v>
      </c>
      <c r="C3" s="16" t="s">
        <v>50</v>
      </c>
      <c r="D3" s="16" t="s">
        <v>1</v>
      </c>
      <c r="E3" s="16" t="s">
        <v>2</v>
      </c>
      <c r="F3" s="16" t="s">
        <v>3</v>
      </c>
      <c r="G3" s="16" t="s">
        <v>4</v>
      </c>
      <c r="H3" s="16" t="s">
        <v>5</v>
      </c>
      <c r="I3" s="16" t="s">
        <v>6</v>
      </c>
      <c r="J3" s="16" t="s">
        <v>7</v>
      </c>
      <c r="K3" s="16" t="s">
        <v>8</v>
      </c>
      <c r="L3" s="16" t="s">
        <v>9</v>
      </c>
      <c r="M3" s="16" t="s">
        <v>10</v>
      </c>
      <c r="N3" s="25" t="s">
        <v>123</v>
      </c>
    </row>
    <row r="4" spans="1:14" ht="12.75">
      <c r="A4" s="5" t="s">
        <v>12</v>
      </c>
      <c r="B4" s="15">
        <v>35.63663</v>
      </c>
      <c r="C4" s="15">
        <v>35.80022</v>
      </c>
      <c r="D4" s="15">
        <v>35.94656</v>
      </c>
      <c r="E4" s="15">
        <v>35.01096</v>
      </c>
      <c r="F4" s="15">
        <v>35.42587</v>
      </c>
      <c r="G4" s="15">
        <v>35.66482</v>
      </c>
      <c r="H4" s="15">
        <v>35.34713</v>
      </c>
      <c r="I4" s="15">
        <v>35.37117</v>
      </c>
      <c r="J4" s="15">
        <v>35.38192</v>
      </c>
      <c r="K4" s="15">
        <v>35.54331</v>
      </c>
      <c r="L4" s="15">
        <v>35.53288</v>
      </c>
      <c r="M4" s="15">
        <v>34.64394</v>
      </c>
      <c r="N4" s="45">
        <f>AVERAGE(B4:M4)</f>
        <v>35.442117499999995</v>
      </c>
    </row>
    <row r="5" spans="1:14" ht="12.75">
      <c r="A5" s="3" t="s">
        <v>13</v>
      </c>
      <c r="B5" s="14">
        <v>15.2251</v>
      </c>
      <c r="C5" s="14">
        <v>15.2374</v>
      </c>
      <c r="D5" s="14">
        <v>15.28373</v>
      </c>
      <c r="E5" s="14">
        <v>15.2707</v>
      </c>
      <c r="F5" s="14">
        <v>15.25758</v>
      </c>
      <c r="G5" s="14">
        <v>15.23528</v>
      </c>
      <c r="H5" s="14">
        <v>15.14242</v>
      </c>
      <c r="I5" s="14">
        <v>15.06221</v>
      </c>
      <c r="J5" s="14">
        <v>15.01328</v>
      </c>
      <c r="K5" s="14">
        <v>14.92822</v>
      </c>
      <c r="L5" s="14">
        <v>14.89091</v>
      </c>
      <c r="M5" s="14">
        <v>14.45568</v>
      </c>
      <c r="N5" s="45">
        <f aca="true" t="shared" si="0" ref="N5:N12">AVERAGE(B5:M5)</f>
        <v>15.0835425</v>
      </c>
    </row>
    <row r="6" spans="1:14" ht="12.75">
      <c r="A6" s="3" t="s">
        <v>14</v>
      </c>
      <c r="B6" s="14">
        <v>9.857879</v>
      </c>
      <c r="C6" s="14">
        <v>9.855666</v>
      </c>
      <c r="D6" s="14">
        <v>9.858004</v>
      </c>
      <c r="E6" s="14">
        <v>9.893</v>
      </c>
      <c r="F6" s="14">
        <v>10.00152</v>
      </c>
      <c r="G6" s="14">
        <v>10.10547</v>
      </c>
      <c r="H6" s="14">
        <v>10.25411</v>
      </c>
      <c r="I6" s="14">
        <v>10.27617</v>
      </c>
      <c r="J6" s="14">
        <v>10.33282</v>
      </c>
      <c r="K6" s="14">
        <v>10.24725</v>
      </c>
      <c r="L6" s="14">
        <v>10.27102</v>
      </c>
      <c r="M6" s="14">
        <v>10.27834</v>
      </c>
      <c r="N6" s="45">
        <f t="shared" si="0"/>
        <v>10.102604083333334</v>
      </c>
    </row>
    <row r="7" spans="1:14" ht="12.75">
      <c r="A7" s="3" t="s">
        <v>15</v>
      </c>
      <c r="B7" s="14">
        <v>0.038157</v>
      </c>
      <c r="C7" s="14">
        <v>0.038316</v>
      </c>
      <c r="D7" s="14">
        <v>0.03843</v>
      </c>
      <c r="E7" s="14">
        <v>0.038922</v>
      </c>
      <c r="F7" s="14">
        <v>0.040094</v>
      </c>
      <c r="G7" s="14">
        <v>0.038438</v>
      </c>
      <c r="H7" s="14">
        <v>0.040031</v>
      </c>
      <c r="I7" s="14">
        <v>0.045982</v>
      </c>
      <c r="J7" s="14">
        <v>0.046018</v>
      </c>
      <c r="K7" s="14">
        <v>0.050298</v>
      </c>
      <c r="L7" s="14">
        <v>0.049476</v>
      </c>
      <c r="M7" s="14">
        <v>0.046961</v>
      </c>
      <c r="N7" s="45">
        <f t="shared" si="0"/>
        <v>0.04259358333333333</v>
      </c>
    </row>
    <row r="8" spans="1:14" ht="12.75">
      <c r="A8" s="3" t="s">
        <v>16</v>
      </c>
      <c r="B8" s="14">
        <v>0.078104</v>
      </c>
      <c r="C8" s="14">
        <v>0.078323</v>
      </c>
      <c r="D8" s="14">
        <v>0.078403</v>
      </c>
      <c r="E8" s="14">
        <v>0.078174</v>
      </c>
      <c r="F8" s="14">
        <v>0.078518</v>
      </c>
      <c r="G8" s="14">
        <v>0.079012</v>
      </c>
      <c r="H8" s="14">
        <v>0.07996</v>
      </c>
      <c r="I8" s="14">
        <v>0.080134</v>
      </c>
      <c r="J8" s="14">
        <v>0.079775</v>
      </c>
      <c r="K8" s="14">
        <v>0.07951</v>
      </c>
      <c r="L8" s="14">
        <v>0.079333</v>
      </c>
      <c r="M8" s="14">
        <v>0.076403</v>
      </c>
      <c r="N8" s="45">
        <f t="shared" si="0"/>
        <v>0.07880408333333334</v>
      </c>
    </row>
    <row r="9" spans="1:14" ht="12.75">
      <c r="A9" s="3" t="s">
        <v>17</v>
      </c>
      <c r="B9" s="14">
        <v>0.012678</v>
      </c>
      <c r="C9" s="14">
        <v>0.012784</v>
      </c>
      <c r="D9" s="14">
        <v>0.012801</v>
      </c>
      <c r="E9" s="14">
        <v>0.012923</v>
      </c>
      <c r="F9" s="14">
        <v>0.012931</v>
      </c>
      <c r="G9" s="14">
        <v>0.012978</v>
      </c>
      <c r="H9" s="14">
        <v>0.012933</v>
      </c>
      <c r="I9" s="14">
        <v>0.012994</v>
      </c>
      <c r="J9" s="14">
        <v>0.013278</v>
      </c>
      <c r="K9" s="14">
        <v>0.013398</v>
      </c>
      <c r="L9" s="14">
        <v>0.013526</v>
      </c>
      <c r="M9" s="14">
        <v>0.013213</v>
      </c>
      <c r="N9" s="45">
        <f t="shared" si="0"/>
        <v>0.013036416666666668</v>
      </c>
    </row>
    <row r="10" spans="1:14" ht="12.75">
      <c r="A10" s="3" t="s">
        <v>18</v>
      </c>
      <c r="B10" s="14">
        <v>10.92514</v>
      </c>
      <c r="C10" s="14">
        <v>10.96136</v>
      </c>
      <c r="D10" s="14">
        <v>11.14583</v>
      </c>
      <c r="E10" s="14">
        <v>10.54397</v>
      </c>
      <c r="F10" s="14">
        <v>10.69462</v>
      </c>
      <c r="G10" s="14">
        <v>10.94099</v>
      </c>
      <c r="H10" s="14">
        <v>10.7749</v>
      </c>
      <c r="I10" s="14">
        <v>10.97175</v>
      </c>
      <c r="J10" s="14">
        <v>11.10906</v>
      </c>
      <c r="K10" s="14">
        <v>11.19086</v>
      </c>
      <c r="L10" s="14">
        <v>11.35247</v>
      </c>
      <c r="M10" s="14">
        <v>11.20328</v>
      </c>
      <c r="N10" s="45">
        <f t="shared" si="0"/>
        <v>10.984519166666667</v>
      </c>
    </row>
    <row r="11" spans="1:14" ht="12.75">
      <c r="A11" s="3" t="s">
        <v>19</v>
      </c>
      <c r="B11" s="14">
        <v>2.090475</v>
      </c>
      <c r="C11" s="14">
        <v>2.177131</v>
      </c>
      <c r="D11" s="14">
        <v>2.141423</v>
      </c>
      <c r="E11" s="14">
        <v>2.59149</v>
      </c>
      <c r="F11" s="14">
        <v>2.620622</v>
      </c>
      <c r="G11" s="14">
        <v>2.681615</v>
      </c>
      <c r="H11" s="14">
        <v>2.911537</v>
      </c>
      <c r="I11" s="14">
        <v>2.933777</v>
      </c>
      <c r="J11" s="14">
        <v>2.923323</v>
      </c>
      <c r="K11" s="14">
        <v>2.975052</v>
      </c>
      <c r="L11" s="14">
        <v>2.967005</v>
      </c>
      <c r="M11" s="14">
        <v>2.880028</v>
      </c>
      <c r="N11" s="45">
        <f t="shared" si="0"/>
        <v>2.657789833333333</v>
      </c>
    </row>
    <row r="12" spans="1:14" ht="12.75">
      <c r="A12" s="3" t="s">
        <v>20</v>
      </c>
      <c r="B12" s="14">
        <v>3.1E-05</v>
      </c>
      <c r="C12" s="14">
        <v>4.3E-05</v>
      </c>
      <c r="D12" s="14">
        <v>3.1E-05</v>
      </c>
      <c r="E12" s="14">
        <v>0.001934</v>
      </c>
      <c r="F12" s="14">
        <v>0.001941</v>
      </c>
      <c r="G12" s="14">
        <v>0.001942</v>
      </c>
      <c r="H12" s="14">
        <v>0.001971</v>
      </c>
      <c r="I12" s="14">
        <v>0.001972</v>
      </c>
      <c r="J12" s="14">
        <v>0.004173</v>
      </c>
      <c r="K12" s="14">
        <v>0.002182</v>
      </c>
      <c r="L12" s="14">
        <v>0.002633</v>
      </c>
      <c r="M12" s="14">
        <v>0.002426</v>
      </c>
      <c r="N12" s="45">
        <f t="shared" si="0"/>
        <v>0.0017732499999999999</v>
      </c>
    </row>
    <row r="13" spans="2:14" ht="12.75">
      <c r="B13" s="1"/>
      <c r="C13" s="1"/>
      <c r="D13" s="1"/>
      <c r="E13" s="1"/>
      <c r="F13" s="1"/>
      <c r="G13" s="1"/>
      <c r="H13" s="1"/>
      <c r="I13" s="1"/>
      <c r="J13" s="1"/>
      <c r="K13" s="1"/>
      <c r="L13" s="1"/>
      <c r="M13" s="1"/>
      <c r="N13" s="2"/>
    </row>
    <row r="14" spans="2:14" ht="12.75">
      <c r="B14" s="1"/>
      <c r="C14" s="1"/>
      <c r="D14" s="1"/>
      <c r="E14" s="1"/>
      <c r="F14" s="1"/>
      <c r="G14" s="1"/>
      <c r="H14" s="1"/>
      <c r="I14" s="1"/>
      <c r="J14" s="1"/>
      <c r="K14" s="1"/>
      <c r="L14" s="1"/>
      <c r="M14" s="1"/>
      <c r="N14" s="2"/>
    </row>
    <row r="15" spans="2:14" ht="12.75">
      <c r="B15" s="1"/>
      <c r="C15" s="1"/>
      <c r="D15" s="1"/>
      <c r="E15" s="1"/>
      <c r="F15" s="1"/>
      <c r="G15" s="1"/>
      <c r="H15" s="1"/>
      <c r="I15" s="1"/>
      <c r="J15" s="1"/>
      <c r="K15" s="1"/>
      <c r="L15" s="1"/>
      <c r="M15" s="1"/>
      <c r="N15" s="2"/>
    </row>
    <row r="16" spans="2:14" ht="12.75">
      <c r="B16" s="1"/>
      <c r="C16" s="1"/>
      <c r="D16" s="1"/>
      <c r="E16" s="1"/>
      <c r="F16" s="1"/>
      <c r="G16" s="1"/>
      <c r="H16" s="1"/>
      <c r="I16" s="1"/>
      <c r="J16" s="1"/>
      <c r="K16" s="1"/>
      <c r="L16" s="1"/>
      <c r="M16" s="1"/>
      <c r="N16" s="2"/>
    </row>
    <row r="17" spans="2:14" ht="12.75">
      <c r="B17" s="1"/>
      <c r="C17" s="1"/>
      <c r="D17" s="1"/>
      <c r="E17" s="1"/>
      <c r="F17" s="1"/>
      <c r="G17" s="1"/>
      <c r="H17" s="1"/>
      <c r="I17" s="1"/>
      <c r="J17" s="1"/>
      <c r="K17" s="1"/>
      <c r="L17" s="1"/>
      <c r="M17" s="1"/>
      <c r="N17" s="2"/>
    </row>
    <row r="18" spans="2:14" ht="12.75">
      <c r="B18" s="1"/>
      <c r="C18" s="1"/>
      <c r="D18" s="1"/>
      <c r="E18" s="1"/>
      <c r="F18" s="1"/>
      <c r="G18" s="1"/>
      <c r="H18" s="1"/>
      <c r="I18" s="1"/>
      <c r="J18" s="1"/>
      <c r="K18" s="1"/>
      <c r="L18" s="1"/>
      <c r="M18" s="1"/>
      <c r="N18" s="2"/>
    </row>
    <row r="19" spans="2:14" ht="12.75">
      <c r="B19" s="1"/>
      <c r="C19" s="1"/>
      <c r="D19" s="1"/>
      <c r="E19" s="1"/>
      <c r="F19" s="1"/>
      <c r="G19" s="1"/>
      <c r="H19" s="1"/>
      <c r="I19" s="1"/>
      <c r="J19" s="1"/>
      <c r="K19" s="1"/>
      <c r="L19" s="1"/>
      <c r="M19" s="1"/>
      <c r="N19" s="2"/>
    </row>
    <row r="20" spans="2:14" ht="12.75">
      <c r="B20" s="1"/>
      <c r="C20" s="1"/>
      <c r="D20" s="1"/>
      <c r="E20" s="1"/>
      <c r="F20" s="1"/>
      <c r="G20" s="1"/>
      <c r="H20" s="1"/>
      <c r="I20" s="1"/>
      <c r="J20" s="1"/>
      <c r="K20" s="1"/>
      <c r="L20" s="1"/>
      <c r="M20" s="1"/>
      <c r="N20" s="2"/>
    </row>
    <row r="21" spans="2:14" ht="12.75">
      <c r="B21" s="1"/>
      <c r="C21" s="1"/>
      <c r="D21" s="1"/>
      <c r="E21" s="1"/>
      <c r="F21" s="1"/>
      <c r="G21" s="1"/>
      <c r="H21" s="1"/>
      <c r="I21" s="1"/>
      <c r="J21" s="1"/>
      <c r="K21" s="1"/>
      <c r="L21" s="1"/>
      <c r="M21" s="1"/>
      <c r="N21" s="2"/>
    </row>
    <row r="22" spans="2:14" ht="12.75">
      <c r="B22" s="1"/>
      <c r="C22" s="1"/>
      <c r="D22" s="1"/>
      <c r="E22" s="1"/>
      <c r="F22" s="1"/>
      <c r="G22" s="1"/>
      <c r="H22" s="1"/>
      <c r="I22" s="1"/>
      <c r="J22" s="1"/>
      <c r="K22" s="1"/>
      <c r="L22" s="1"/>
      <c r="M22" s="1"/>
      <c r="N22" s="2"/>
    </row>
    <row r="23" spans="2:14" ht="12.75">
      <c r="B23" s="1"/>
      <c r="C23" s="1"/>
      <c r="D23" s="1"/>
      <c r="E23" s="1"/>
      <c r="F23" s="1"/>
      <c r="G23" s="1"/>
      <c r="H23" s="1"/>
      <c r="I23" s="1"/>
      <c r="J23" s="1"/>
      <c r="K23" s="1"/>
      <c r="L23" s="1"/>
      <c r="M23" s="1"/>
      <c r="N23" s="2"/>
    </row>
    <row r="24" spans="2:14" ht="12.75">
      <c r="B24" s="1"/>
      <c r="C24" s="1"/>
      <c r="D24" s="1"/>
      <c r="E24" s="1"/>
      <c r="F24" s="1"/>
      <c r="G24" s="1"/>
      <c r="H24" s="1"/>
      <c r="I24" s="1"/>
      <c r="J24" s="1"/>
      <c r="K24" s="1"/>
      <c r="L24" s="1"/>
      <c r="M24" s="1"/>
      <c r="N24" s="2"/>
    </row>
    <row r="25" spans="2:14" ht="12.75">
      <c r="B25" s="1"/>
      <c r="C25" s="1"/>
      <c r="D25" s="1"/>
      <c r="E25" s="1"/>
      <c r="F25" s="1"/>
      <c r="G25" s="1"/>
      <c r="H25" s="1"/>
      <c r="I25" s="1"/>
      <c r="J25" s="1"/>
      <c r="K25" s="1"/>
      <c r="L25" s="1"/>
      <c r="M25" s="1"/>
      <c r="N25" s="2"/>
    </row>
    <row r="26" spans="2:14" ht="12.75">
      <c r="B26" s="1"/>
      <c r="C26" s="1"/>
      <c r="D26" s="1"/>
      <c r="E26" s="1"/>
      <c r="F26" s="1"/>
      <c r="G26" s="1"/>
      <c r="H26" s="1"/>
      <c r="I26" s="1"/>
      <c r="J26" s="1"/>
      <c r="K26" s="1"/>
      <c r="L26" s="1"/>
      <c r="M26" s="1"/>
      <c r="N26" s="2"/>
    </row>
    <row r="27" spans="2:14" ht="12.75">
      <c r="B27" s="1"/>
      <c r="C27" s="1"/>
      <c r="D27" s="1"/>
      <c r="E27" s="1"/>
      <c r="F27" s="1"/>
      <c r="G27" s="1"/>
      <c r="H27" s="1"/>
      <c r="I27" s="1"/>
      <c r="J27" s="1"/>
      <c r="K27" s="1"/>
      <c r="L27" s="1"/>
      <c r="M27" s="1"/>
      <c r="N27" s="2"/>
    </row>
    <row r="28" spans="2:14" ht="12.75">
      <c r="B28" s="1"/>
      <c r="C28" s="1"/>
      <c r="D28" s="1"/>
      <c r="E28" s="1"/>
      <c r="F28" s="1"/>
      <c r="G28" s="1"/>
      <c r="H28" s="1"/>
      <c r="I28" s="1"/>
      <c r="J28" s="1"/>
      <c r="K28" s="1"/>
      <c r="L28" s="1"/>
      <c r="M28" s="1"/>
      <c r="N28" s="2"/>
    </row>
    <row r="29" spans="2:14" ht="12.75" customHeight="1">
      <c r="B29" s="1"/>
      <c r="C29" s="1"/>
      <c r="D29" s="1"/>
      <c r="E29" s="1"/>
      <c r="F29" s="1"/>
      <c r="G29" s="1"/>
      <c r="H29" s="1"/>
      <c r="I29" s="1"/>
      <c r="J29" s="1"/>
      <c r="K29" s="1"/>
      <c r="L29" s="1"/>
      <c r="M29" s="1"/>
      <c r="N29" s="2"/>
    </row>
    <row r="30" spans="2:14" ht="12.75">
      <c r="B30" s="1"/>
      <c r="C30" s="1"/>
      <c r="D30" s="1"/>
      <c r="E30" s="1"/>
      <c r="F30" s="1"/>
      <c r="G30" s="1"/>
      <c r="H30" s="1"/>
      <c r="I30" s="1"/>
      <c r="J30" s="1"/>
      <c r="K30" s="1"/>
      <c r="L30" s="1"/>
      <c r="M30" s="1"/>
      <c r="N30" s="2"/>
    </row>
    <row r="31" spans="2:14" ht="12.75">
      <c r="B31" s="1"/>
      <c r="C31" s="1"/>
      <c r="D31" s="1"/>
      <c r="E31" s="1"/>
      <c r="F31" s="1"/>
      <c r="G31" s="1"/>
      <c r="H31" s="1"/>
      <c r="I31" s="1"/>
      <c r="J31" s="1"/>
      <c r="K31" s="1"/>
      <c r="L31" s="1"/>
      <c r="M31" s="1"/>
      <c r="N31" s="2"/>
    </row>
    <row r="32" spans="2:14" ht="12.75">
      <c r="B32" s="1"/>
      <c r="C32" s="1"/>
      <c r="D32" s="1"/>
      <c r="E32" s="1"/>
      <c r="F32" s="1"/>
      <c r="G32" s="1"/>
      <c r="H32" s="1"/>
      <c r="I32" s="1"/>
      <c r="J32" s="1"/>
      <c r="K32" s="1"/>
      <c r="L32" s="1"/>
      <c r="M32" s="1"/>
      <c r="N32" s="2"/>
    </row>
    <row r="33" spans="2:14" ht="12.75">
      <c r="B33" s="2"/>
      <c r="C33" s="2"/>
      <c r="D33" s="2"/>
      <c r="E33" s="2"/>
      <c r="F33" s="2"/>
      <c r="G33" s="2"/>
      <c r="H33" s="2"/>
      <c r="I33" s="2"/>
      <c r="J33" s="2"/>
      <c r="K33" s="2"/>
      <c r="L33" s="2"/>
      <c r="M33" s="2"/>
      <c r="N33" s="2"/>
    </row>
    <row r="34" spans="2:14" ht="12.75">
      <c r="B34" s="2"/>
      <c r="C34" s="2"/>
      <c r="D34" s="2"/>
      <c r="E34" s="2"/>
      <c r="F34" s="2"/>
      <c r="G34" s="2"/>
      <c r="H34" s="2"/>
      <c r="I34" s="2"/>
      <c r="J34" s="2"/>
      <c r="K34" s="2"/>
      <c r="L34" s="2"/>
      <c r="M34" s="2"/>
      <c r="N34" s="2"/>
    </row>
  </sheetData>
  <printOptions horizontalCentered="1"/>
  <pageMargins left="0.5" right="0.5" top="1" bottom="1" header="0.5" footer="0.5"/>
  <pageSetup horizontalDpi="300" verticalDpi="300" orientation="landscape" scale="75" r:id="rId1"/>
  <headerFooter alignWithMargins="0">
    <oddFooter>&amp;L&amp;F  &amp;A&amp;C&amp;P&amp;R07/10/03</oddFooter>
  </headerFooter>
</worksheet>
</file>

<file path=xl/worksheets/sheet7.xml><?xml version="1.0" encoding="utf-8"?>
<worksheet xmlns="http://schemas.openxmlformats.org/spreadsheetml/2006/main" xmlns:r="http://schemas.openxmlformats.org/officeDocument/2006/relationships">
  <dimension ref="A1:N34"/>
  <sheetViews>
    <sheetView zoomScale="75" zoomScaleNormal="75" workbookViewId="0" topLeftCell="A1">
      <pane xSplit="1" ySplit="3" topLeftCell="B4" activePane="bottomRight" state="frozen"/>
      <selection pane="topLeft" activeCell="E28" sqref="E28"/>
      <selection pane="topRight" activeCell="E28" sqref="E28"/>
      <selection pane="bottomLeft" activeCell="E28" sqref="E28"/>
      <selection pane="bottomRight" activeCell="E28" sqref="E28"/>
    </sheetView>
  </sheetViews>
  <sheetFormatPr defaultColWidth="9.33203125" defaultRowHeight="12.75"/>
  <cols>
    <col min="1" max="1" width="27.16015625" style="0" customWidth="1"/>
    <col min="2" max="13" width="10.83203125" style="0" customWidth="1"/>
    <col min="14" max="14" width="10.16015625" style="0" bestFit="1" customWidth="1"/>
  </cols>
  <sheetData>
    <row r="1" spans="1:5" ht="12.75">
      <c r="A1" s="3" t="s">
        <v>181</v>
      </c>
      <c r="B1" s="3"/>
      <c r="C1" s="3"/>
      <c r="D1" s="3"/>
      <c r="E1" s="3"/>
    </row>
    <row r="2" ht="12.75">
      <c r="N2" s="44" t="s">
        <v>122</v>
      </c>
    </row>
    <row r="3" spans="1:14" s="3" customFormat="1" ht="12.75">
      <c r="A3" s="4" t="s">
        <v>21</v>
      </c>
      <c r="B3" s="16" t="s">
        <v>0</v>
      </c>
      <c r="C3" s="16" t="s">
        <v>50</v>
      </c>
      <c r="D3" s="16" t="s">
        <v>1</v>
      </c>
      <c r="E3" s="16" t="s">
        <v>2</v>
      </c>
      <c r="F3" s="16" t="s">
        <v>3</v>
      </c>
      <c r="G3" s="16" t="s">
        <v>4</v>
      </c>
      <c r="H3" s="16" t="s">
        <v>5</v>
      </c>
      <c r="I3" s="16" t="s">
        <v>6</v>
      </c>
      <c r="J3" s="16" t="s">
        <v>7</v>
      </c>
      <c r="K3" s="16" t="s">
        <v>8</v>
      </c>
      <c r="L3" s="16" t="s">
        <v>9</v>
      </c>
      <c r="M3" s="16" t="s">
        <v>10</v>
      </c>
      <c r="N3" s="25" t="s">
        <v>123</v>
      </c>
    </row>
    <row r="4" spans="1:14" ht="12.75">
      <c r="A4" s="5" t="s">
        <v>167</v>
      </c>
      <c r="B4" s="8">
        <v>6678957</v>
      </c>
      <c r="C4" s="8">
        <v>6733161</v>
      </c>
      <c r="D4" s="8">
        <v>6810203</v>
      </c>
      <c r="E4" s="8">
        <v>6426087</v>
      </c>
      <c r="F4" s="8">
        <v>6512583</v>
      </c>
      <c r="G4" s="8">
        <v>6553756</v>
      </c>
      <c r="H4" s="8">
        <v>6502549</v>
      </c>
      <c r="I4" s="8">
        <v>6525189</v>
      </c>
      <c r="J4" s="8">
        <v>6521929</v>
      </c>
      <c r="K4" s="8">
        <v>6626405</v>
      </c>
      <c r="L4" s="8">
        <v>6643665</v>
      </c>
      <c r="M4" s="8">
        <v>6674248</v>
      </c>
      <c r="N4" s="2">
        <f>AVERAGE(B4:M4)</f>
        <v>6600727.666666667</v>
      </c>
    </row>
    <row r="5" spans="1:14" ht="12.75">
      <c r="A5" s="6" t="s">
        <v>138</v>
      </c>
      <c r="B5" s="9">
        <v>451539</v>
      </c>
      <c r="C5" s="9">
        <v>456930</v>
      </c>
      <c r="D5" s="9">
        <v>454023</v>
      </c>
      <c r="E5" s="9">
        <v>440850</v>
      </c>
      <c r="F5" s="9">
        <v>436705</v>
      </c>
      <c r="G5" s="9">
        <v>440569</v>
      </c>
      <c r="H5" s="9">
        <v>447956</v>
      </c>
      <c r="I5" s="9">
        <v>450594</v>
      </c>
      <c r="J5" s="9">
        <v>460737</v>
      </c>
      <c r="K5" s="9">
        <v>450479</v>
      </c>
      <c r="L5" s="9">
        <v>450869</v>
      </c>
      <c r="M5" s="9">
        <v>513657</v>
      </c>
      <c r="N5" s="2">
        <f aca="true" t="shared" si="0" ref="N5:N21">AVERAGE(B5:M5)</f>
        <v>454575.6666666667</v>
      </c>
    </row>
    <row r="6" spans="1:14" ht="12.75">
      <c r="A6" s="3" t="s">
        <v>137</v>
      </c>
      <c r="B6" s="9">
        <v>2089393</v>
      </c>
      <c r="C6" s="9">
        <v>2083168</v>
      </c>
      <c r="D6" s="9">
        <v>2106047</v>
      </c>
      <c r="E6" s="9">
        <v>2083323</v>
      </c>
      <c r="F6" s="9">
        <v>2053168</v>
      </c>
      <c r="G6" s="9">
        <v>2025500</v>
      </c>
      <c r="H6" s="9">
        <v>1990529</v>
      </c>
      <c r="I6" s="9">
        <v>1976933</v>
      </c>
      <c r="J6" s="9">
        <v>1970194</v>
      </c>
      <c r="K6" s="9">
        <v>1959980</v>
      </c>
      <c r="L6" s="9">
        <v>1966813</v>
      </c>
      <c r="M6" s="9">
        <v>1975316</v>
      </c>
      <c r="N6" s="2">
        <f t="shared" si="0"/>
        <v>2023363.6666666667</v>
      </c>
    </row>
    <row r="7" spans="1:14" ht="12.75">
      <c r="A7" s="3" t="s">
        <v>136</v>
      </c>
      <c r="B7" s="9">
        <v>2548299</v>
      </c>
      <c r="C7" s="9">
        <v>2564530</v>
      </c>
      <c r="D7" s="9">
        <v>2632890</v>
      </c>
      <c r="E7" s="9">
        <v>2401350</v>
      </c>
      <c r="F7" s="9">
        <v>2467424</v>
      </c>
      <c r="G7" s="9">
        <v>2506118</v>
      </c>
      <c r="H7" s="9">
        <v>2558765</v>
      </c>
      <c r="I7" s="9">
        <v>2626498</v>
      </c>
      <c r="J7" s="9">
        <v>2677964</v>
      </c>
      <c r="K7" s="9">
        <v>2640776</v>
      </c>
      <c r="L7" s="9">
        <v>2693394</v>
      </c>
      <c r="M7" s="9">
        <v>2748834</v>
      </c>
      <c r="N7" s="2">
        <f t="shared" si="0"/>
        <v>2588903.5</v>
      </c>
    </row>
    <row r="8" spans="1:14" ht="12.75">
      <c r="A8" s="3" t="s">
        <v>135</v>
      </c>
      <c r="B8" s="9">
        <v>359383</v>
      </c>
      <c r="C8" s="9">
        <v>387911</v>
      </c>
      <c r="D8" s="9">
        <v>381794</v>
      </c>
      <c r="E8" s="9">
        <v>439969</v>
      </c>
      <c r="F8" s="9">
        <v>472142</v>
      </c>
      <c r="G8" s="9">
        <v>454076</v>
      </c>
      <c r="H8" s="9">
        <v>493649</v>
      </c>
      <c r="I8" s="9">
        <v>510477</v>
      </c>
      <c r="J8" s="9">
        <v>520896</v>
      </c>
      <c r="K8" s="9">
        <v>496323</v>
      </c>
      <c r="L8" s="9">
        <v>492339</v>
      </c>
      <c r="M8" s="9">
        <v>486453</v>
      </c>
      <c r="N8" s="2">
        <f t="shared" si="0"/>
        <v>457951</v>
      </c>
    </row>
    <row r="9" spans="1:14" ht="12.75">
      <c r="A9" s="3" t="s">
        <v>22</v>
      </c>
      <c r="B9" s="9">
        <v>1921360</v>
      </c>
      <c r="C9" s="9">
        <v>1921529</v>
      </c>
      <c r="D9" s="9">
        <v>1929399</v>
      </c>
      <c r="E9" s="9">
        <v>1943642</v>
      </c>
      <c r="F9" s="9">
        <v>1970982</v>
      </c>
      <c r="G9" s="9">
        <v>1993385</v>
      </c>
      <c r="H9" s="9">
        <v>2042499</v>
      </c>
      <c r="I9" s="9">
        <v>2057010</v>
      </c>
      <c r="J9" s="9">
        <v>2060941</v>
      </c>
      <c r="K9" s="9">
        <v>2071357</v>
      </c>
      <c r="L9" s="9">
        <v>2080298</v>
      </c>
      <c r="M9" s="9">
        <v>2120163</v>
      </c>
      <c r="N9" s="2">
        <f t="shared" si="0"/>
        <v>2009380.4166666667</v>
      </c>
    </row>
    <row r="10" spans="1:14" ht="12.75">
      <c r="A10" s="3" t="s">
        <v>133</v>
      </c>
      <c r="B10" s="9">
        <v>2505238</v>
      </c>
      <c r="C10" s="9">
        <v>2525506</v>
      </c>
      <c r="D10" s="9">
        <v>2542049</v>
      </c>
      <c r="E10" s="9">
        <v>2556258</v>
      </c>
      <c r="F10" s="9">
        <v>2578024</v>
      </c>
      <c r="G10" s="9">
        <v>2600343</v>
      </c>
      <c r="H10" s="9">
        <v>2625366</v>
      </c>
      <c r="I10" s="9">
        <v>2641509</v>
      </c>
      <c r="J10" s="9">
        <v>2635203</v>
      </c>
      <c r="K10" s="9">
        <v>2660260</v>
      </c>
      <c r="L10" s="9">
        <v>2652305</v>
      </c>
      <c r="M10" s="9">
        <v>2644631</v>
      </c>
      <c r="N10" s="2">
        <f t="shared" si="0"/>
        <v>2597224.3333333335</v>
      </c>
    </row>
    <row r="11" spans="1:14" ht="12.75">
      <c r="A11" s="3" t="s">
        <v>134</v>
      </c>
      <c r="B11" s="9">
        <v>1224</v>
      </c>
      <c r="C11" s="9">
        <v>1343</v>
      </c>
      <c r="D11" s="9">
        <v>1909</v>
      </c>
      <c r="E11" s="9">
        <v>57996</v>
      </c>
      <c r="F11" s="9">
        <v>58152</v>
      </c>
      <c r="G11" s="9">
        <v>59124</v>
      </c>
      <c r="H11" s="9">
        <v>89020</v>
      </c>
      <c r="I11" s="9">
        <v>89297</v>
      </c>
      <c r="J11" s="9">
        <v>90747</v>
      </c>
      <c r="K11" s="9">
        <v>100418</v>
      </c>
      <c r="L11" s="9">
        <v>101597</v>
      </c>
      <c r="M11" s="9">
        <v>101557</v>
      </c>
      <c r="N11" s="2">
        <f t="shared" si="0"/>
        <v>62698.666666666664</v>
      </c>
    </row>
    <row r="12" spans="1:14" ht="12.75">
      <c r="A12" s="3" t="s">
        <v>132</v>
      </c>
      <c r="B12" s="9">
        <v>247699</v>
      </c>
      <c r="C12" s="9">
        <v>246658</v>
      </c>
      <c r="D12" s="9">
        <v>247924</v>
      </c>
      <c r="E12" s="9">
        <v>257537</v>
      </c>
      <c r="F12" s="9">
        <v>266038</v>
      </c>
      <c r="G12" s="9">
        <v>267547</v>
      </c>
      <c r="H12" s="9">
        <v>269488</v>
      </c>
      <c r="I12" s="9">
        <v>263932</v>
      </c>
      <c r="J12" s="9">
        <v>257335</v>
      </c>
      <c r="K12" s="9">
        <v>245304</v>
      </c>
      <c r="L12" s="9">
        <v>243323</v>
      </c>
      <c r="M12" s="9">
        <v>235345</v>
      </c>
      <c r="N12" s="2">
        <f t="shared" si="0"/>
        <v>254010.83333333334</v>
      </c>
    </row>
    <row r="13" spans="1:14" ht="12.75">
      <c r="A13" s="3" t="s">
        <v>23</v>
      </c>
      <c r="B13" s="9">
        <v>520566</v>
      </c>
      <c r="C13" s="9">
        <v>521673</v>
      </c>
      <c r="D13" s="9">
        <v>528801</v>
      </c>
      <c r="E13" s="9">
        <v>538422</v>
      </c>
      <c r="F13" s="9">
        <v>544626</v>
      </c>
      <c r="G13" s="9">
        <v>550405</v>
      </c>
      <c r="H13" s="9">
        <v>557927</v>
      </c>
      <c r="I13" s="9">
        <v>563526</v>
      </c>
      <c r="J13" s="9">
        <v>565522</v>
      </c>
      <c r="K13" s="9">
        <v>576430</v>
      </c>
      <c r="L13" s="9">
        <v>585029</v>
      </c>
      <c r="M13" s="9">
        <v>586753</v>
      </c>
      <c r="N13" s="2">
        <f t="shared" si="0"/>
        <v>553306.6666666666</v>
      </c>
    </row>
    <row r="14" spans="1:14" ht="12.75">
      <c r="A14" s="3" t="s">
        <v>131</v>
      </c>
      <c r="B14" s="9">
        <v>3560</v>
      </c>
      <c r="C14" s="9">
        <v>3495</v>
      </c>
      <c r="D14" s="9">
        <v>3434</v>
      </c>
      <c r="E14" s="9">
        <v>3441</v>
      </c>
      <c r="F14" s="9">
        <v>3652</v>
      </c>
      <c r="G14" s="9">
        <v>3625</v>
      </c>
      <c r="H14" s="9">
        <v>3629</v>
      </c>
      <c r="I14" s="9">
        <v>3539</v>
      </c>
      <c r="J14" s="9">
        <v>3497</v>
      </c>
      <c r="K14" s="9">
        <v>23764</v>
      </c>
      <c r="L14" s="9">
        <v>23086</v>
      </c>
      <c r="M14" s="9">
        <v>23015</v>
      </c>
      <c r="N14" s="2">
        <f t="shared" si="0"/>
        <v>8478.083333333334</v>
      </c>
    </row>
    <row r="15" spans="1:14" ht="12.75">
      <c r="A15" s="3" t="s">
        <v>130</v>
      </c>
      <c r="B15" s="9">
        <v>326090</v>
      </c>
      <c r="C15" s="9">
        <v>326971</v>
      </c>
      <c r="D15" s="9">
        <v>324955</v>
      </c>
      <c r="E15" s="9">
        <v>357550</v>
      </c>
      <c r="F15" s="9">
        <v>335772</v>
      </c>
      <c r="G15" s="9">
        <v>372798</v>
      </c>
      <c r="H15" s="9">
        <v>383542</v>
      </c>
      <c r="I15" s="9">
        <v>383033</v>
      </c>
      <c r="J15" s="9">
        <v>367245</v>
      </c>
      <c r="K15" s="9">
        <v>428093</v>
      </c>
      <c r="L15" s="9">
        <v>429653</v>
      </c>
      <c r="M15" s="9">
        <v>435208</v>
      </c>
      <c r="N15" s="2">
        <f t="shared" si="0"/>
        <v>372575.8333333333</v>
      </c>
    </row>
    <row r="16" spans="1:14" ht="12.75">
      <c r="A16" s="3" t="s">
        <v>129</v>
      </c>
      <c r="B16" s="9">
        <v>6971</v>
      </c>
      <c r="C16" s="9">
        <v>6798</v>
      </c>
      <c r="D16" s="9">
        <v>6749</v>
      </c>
      <c r="E16" s="9">
        <v>7589</v>
      </c>
      <c r="F16" s="9">
        <v>7500</v>
      </c>
      <c r="G16" s="9">
        <v>7484</v>
      </c>
      <c r="H16" s="9">
        <v>7138</v>
      </c>
      <c r="I16" s="9">
        <v>7008</v>
      </c>
      <c r="J16" s="9">
        <v>7193</v>
      </c>
      <c r="K16" s="9">
        <v>10098</v>
      </c>
      <c r="L16" s="9">
        <v>9511</v>
      </c>
      <c r="M16" s="9">
        <v>11131</v>
      </c>
      <c r="N16" s="2">
        <f t="shared" si="0"/>
        <v>7930.833333333333</v>
      </c>
    </row>
    <row r="17" spans="1:14" ht="12.75">
      <c r="A17" s="3" t="s">
        <v>128</v>
      </c>
      <c r="B17" s="9">
        <v>17494</v>
      </c>
      <c r="C17" s="9">
        <v>17887</v>
      </c>
      <c r="D17" s="9">
        <v>18243</v>
      </c>
      <c r="E17" s="9">
        <v>16395</v>
      </c>
      <c r="F17" s="9">
        <v>16581</v>
      </c>
      <c r="G17" s="9">
        <v>18732</v>
      </c>
      <c r="H17" s="9">
        <v>17661</v>
      </c>
      <c r="I17" s="9">
        <v>17721</v>
      </c>
      <c r="J17" s="9">
        <v>17179</v>
      </c>
      <c r="K17" s="9">
        <v>17095</v>
      </c>
      <c r="L17" s="9">
        <v>16997</v>
      </c>
      <c r="M17" s="9">
        <v>23562</v>
      </c>
      <c r="N17" s="2">
        <f t="shared" si="0"/>
        <v>17962.25</v>
      </c>
    </row>
    <row r="18" spans="1:14" ht="12.75">
      <c r="A18" s="3" t="s">
        <v>126</v>
      </c>
      <c r="B18" s="9">
        <v>135946</v>
      </c>
      <c r="C18" s="9">
        <v>136006</v>
      </c>
      <c r="D18" s="9">
        <v>141058</v>
      </c>
      <c r="E18" s="9">
        <v>137215</v>
      </c>
      <c r="F18" s="9">
        <v>139152</v>
      </c>
      <c r="G18" s="9">
        <v>142340</v>
      </c>
      <c r="H18" s="9">
        <v>31987</v>
      </c>
      <c r="I18" s="9">
        <v>34550</v>
      </c>
      <c r="J18" s="9">
        <v>38047</v>
      </c>
      <c r="K18" s="9">
        <v>11038</v>
      </c>
      <c r="L18" s="9">
        <v>8644</v>
      </c>
      <c r="M18" s="9">
        <v>7240</v>
      </c>
      <c r="N18" s="2">
        <f t="shared" si="0"/>
        <v>80268.58333333333</v>
      </c>
    </row>
    <row r="19" spans="1:14" ht="12.75">
      <c r="A19" s="3" t="s">
        <v>127</v>
      </c>
      <c r="B19" s="9">
        <v>14353474</v>
      </c>
      <c r="C19" s="9">
        <v>14293155</v>
      </c>
      <c r="D19" s="9">
        <v>14267395</v>
      </c>
      <c r="E19" s="9">
        <v>14756382</v>
      </c>
      <c r="F19" s="9">
        <v>14593731</v>
      </c>
      <c r="G19" s="9">
        <v>14498081</v>
      </c>
      <c r="H19" s="9">
        <v>14608308</v>
      </c>
      <c r="I19" s="9">
        <v>14609514</v>
      </c>
      <c r="J19" s="9">
        <v>14536309</v>
      </c>
      <c r="K19" s="9">
        <v>14634037</v>
      </c>
      <c r="L19" s="9">
        <v>14606538</v>
      </c>
      <c r="M19" s="9">
        <v>15417936</v>
      </c>
      <c r="N19" s="2">
        <f t="shared" si="0"/>
        <v>14597905</v>
      </c>
    </row>
    <row r="20" spans="2:14" ht="12.75">
      <c r="B20" s="9"/>
      <c r="C20" s="9"/>
      <c r="D20" s="9"/>
      <c r="E20" s="9"/>
      <c r="F20" s="9"/>
      <c r="G20" s="9"/>
      <c r="H20" s="9"/>
      <c r="I20" s="9"/>
      <c r="J20" s="9"/>
      <c r="K20" s="9"/>
      <c r="L20" s="9"/>
      <c r="M20" s="9"/>
      <c r="N20" s="2"/>
    </row>
    <row r="21" spans="1:14" ht="12.75">
      <c r="A21" s="3" t="s">
        <v>27</v>
      </c>
      <c r="B21" s="9">
        <v>32167193</v>
      </c>
      <c r="C21" s="9">
        <v>32226721</v>
      </c>
      <c r="D21" s="9">
        <v>32396873</v>
      </c>
      <c r="E21" s="9">
        <v>32424006</v>
      </c>
      <c r="F21" s="9">
        <v>32456232</v>
      </c>
      <c r="G21" s="9">
        <v>32493883</v>
      </c>
      <c r="H21" s="9">
        <v>32630013</v>
      </c>
      <c r="I21" s="9">
        <v>32760330</v>
      </c>
      <c r="J21" s="9">
        <v>32730938</v>
      </c>
      <c r="K21" s="9">
        <v>32951857</v>
      </c>
      <c r="L21" s="9">
        <v>33004061</v>
      </c>
      <c r="M21" s="9">
        <v>34005049</v>
      </c>
      <c r="N21" s="2">
        <f t="shared" si="0"/>
        <v>32687263</v>
      </c>
    </row>
    <row r="22" spans="2:14" ht="12.75">
      <c r="B22" s="1"/>
      <c r="C22" s="1"/>
      <c r="D22" s="1"/>
      <c r="E22" s="1"/>
      <c r="F22" s="1"/>
      <c r="G22" s="1"/>
      <c r="H22" s="1"/>
      <c r="I22" s="1"/>
      <c r="J22" s="1"/>
      <c r="K22" s="1"/>
      <c r="L22" s="1"/>
      <c r="M22" s="1"/>
      <c r="N22" s="2"/>
    </row>
    <row r="23" spans="2:14" ht="12.75">
      <c r="B23" s="1"/>
      <c r="C23" s="1"/>
      <c r="D23" s="1"/>
      <c r="E23" s="1"/>
      <c r="F23" s="1"/>
      <c r="G23" s="1"/>
      <c r="H23" s="1"/>
      <c r="I23" s="1"/>
      <c r="J23" s="1"/>
      <c r="K23" s="1"/>
      <c r="L23" s="1"/>
      <c r="M23" s="1"/>
      <c r="N23" s="2"/>
    </row>
    <row r="24" spans="2:14" ht="12.75">
      <c r="B24" s="1"/>
      <c r="C24" s="1"/>
      <c r="D24" s="1"/>
      <c r="E24" s="1"/>
      <c r="F24" s="1"/>
      <c r="G24" s="1"/>
      <c r="H24" s="1"/>
      <c r="I24" s="1"/>
      <c r="J24" s="1"/>
      <c r="K24" s="1"/>
      <c r="L24" s="1"/>
      <c r="M24" s="1"/>
      <c r="N24" s="2"/>
    </row>
    <row r="25" spans="2:14" ht="12.75">
      <c r="B25" s="1"/>
      <c r="C25" s="1"/>
      <c r="D25" s="1"/>
      <c r="E25" s="1"/>
      <c r="F25" s="1"/>
      <c r="G25" s="1"/>
      <c r="H25" s="1"/>
      <c r="I25" s="1"/>
      <c r="J25" s="1"/>
      <c r="K25" s="1"/>
      <c r="L25" s="1"/>
      <c r="M25" s="1"/>
      <c r="N25" s="2"/>
    </row>
    <row r="26" spans="2:14" ht="12.75">
      <c r="B26" s="1"/>
      <c r="C26" s="1"/>
      <c r="D26" s="1"/>
      <c r="E26" s="1"/>
      <c r="F26" s="1"/>
      <c r="G26" s="1"/>
      <c r="H26" s="1"/>
      <c r="I26" s="1"/>
      <c r="J26" s="1"/>
      <c r="K26" s="1"/>
      <c r="L26" s="1"/>
      <c r="M26" s="1"/>
      <c r="N26" s="2"/>
    </row>
    <row r="27" spans="2:14" ht="12.75">
      <c r="B27" s="1"/>
      <c r="C27" s="1"/>
      <c r="D27" s="1"/>
      <c r="E27" s="1"/>
      <c r="F27" s="1"/>
      <c r="G27" s="1"/>
      <c r="H27" s="1"/>
      <c r="I27" s="1"/>
      <c r="J27" s="1"/>
      <c r="K27" s="1"/>
      <c r="L27" s="1"/>
      <c r="M27" s="1"/>
      <c r="N27" s="2"/>
    </row>
    <row r="28" spans="2:14" ht="12.75">
      <c r="B28" s="1"/>
      <c r="C28" s="1"/>
      <c r="D28" s="1"/>
      <c r="E28" s="1"/>
      <c r="F28" s="1"/>
      <c r="G28" s="1"/>
      <c r="H28" s="1"/>
      <c r="I28" s="1"/>
      <c r="J28" s="1"/>
      <c r="K28" s="1"/>
      <c r="L28" s="1"/>
      <c r="M28" s="1"/>
      <c r="N28" s="2"/>
    </row>
    <row r="29" spans="2:14" ht="12.75" customHeight="1">
      <c r="B29" s="1"/>
      <c r="C29" s="1"/>
      <c r="D29" s="1"/>
      <c r="E29" s="1"/>
      <c r="F29" s="1"/>
      <c r="G29" s="1"/>
      <c r="H29" s="1"/>
      <c r="I29" s="1"/>
      <c r="J29" s="1"/>
      <c r="K29" s="1"/>
      <c r="L29" s="1"/>
      <c r="M29" s="1"/>
      <c r="N29" s="2"/>
    </row>
    <row r="30" spans="2:14" ht="12.75">
      <c r="B30" s="1"/>
      <c r="C30" s="1"/>
      <c r="D30" s="1"/>
      <c r="E30" s="1"/>
      <c r="F30" s="1"/>
      <c r="G30" s="1"/>
      <c r="H30" s="1"/>
      <c r="I30" s="1"/>
      <c r="J30" s="1"/>
      <c r="K30" s="1"/>
      <c r="L30" s="1"/>
      <c r="M30" s="1"/>
      <c r="N30" s="2"/>
    </row>
    <row r="31" spans="2:14" ht="12.75">
      <c r="B31" s="1"/>
      <c r="C31" s="1"/>
      <c r="D31" s="1"/>
      <c r="E31" s="1"/>
      <c r="F31" s="1"/>
      <c r="G31" s="1"/>
      <c r="H31" s="1"/>
      <c r="I31" s="1"/>
      <c r="J31" s="1"/>
      <c r="K31" s="1"/>
      <c r="L31" s="1"/>
      <c r="M31" s="1"/>
      <c r="N31" s="2"/>
    </row>
    <row r="32" spans="2:14" ht="12.75">
      <c r="B32" s="1"/>
      <c r="C32" s="1"/>
      <c r="D32" s="1"/>
      <c r="E32" s="1"/>
      <c r="F32" s="1"/>
      <c r="G32" s="1"/>
      <c r="H32" s="1"/>
      <c r="I32" s="1"/>
      <c r="J32" s="1"/>
      <c r="K32" s="1"/>
      <c r="L32" s="1"/>
      <c r="M32" s="1"/>
      <c r="N32" s="2"/>
    </row>
    <row r="33" spans="2:14" ht="12.75">
      <c r="B33" s="2"/>
      <c r="C33" s="2"/>
      <c r="D33" s="2"/>
      <c r="E33" s="2"/>
      <c r="F33" s="2"/>
      <c r="G33" s="2"/>
      <c r="H33" s="2"/>
      <c r="I33" s="2"/>
      <c r="J33" s="2"/>
      <c r="K33" s="2"/>
      <c r="L33" s="2"/>
      <c r="M33" s="2"/>
      <c r="N33" s="2"/>
    </row>
    <row r="34" spans="2:14" ht="12.75">
      <c r="B34" s="2"/>
      <c r="C34" s="2"/>
      <c r="D34" s="2"/>
      <c r="E34" s="2"/>
      <c r="F34" s="2"/>
      <c r="G34" s="2"/>
      <c r="H34" s="2"/>
      <c r="I34" s="2"/>
      <c r="J34" s="2"/>
      <c r="K34" s="2"/>
      <c r="L34" s="2"/>
      <c r="M34" s="2"/>
      <c r="N34" s="2"/>
    </row>
  </sheetData>
  <printOptions horizontalCentered="1"/>
  <pageMargins left="0.5" right="0.5" top="1" bottom="1" header="0.5" footer="0.5"/>
  <pageSetup horizontalDpi="300" verticalDpi="300" orientation="landscape" scale="75" r:id="rId1"/>
  <headerFooter alignWithMargins="0">
    <oddFooter>&amp;L&amp;F  &amp;A&amp;C&amp;P&amp;R07/10/03</oddFooter>
  </headerFooter>
</worksheet>
</file>

<file path=xl/worksheets/sheet8.xml><?xml version="1.0" encoding="utf-8"?>
<worksheet xmlns="http://schemas.openxmlformats.org/spreadsheetml/2006/main" xmlns:r="http://schemas.openxmlformats.org/officeDocument/2006/relationships">
  <dimension ref="A1:N34"/>
  <sheetViews>
    <sheetView zoomScale="75" zoomScaleNormal="75" workbookViewId="0" topLeftCell="A1">
      <pane xSplit="1" ySplit="3" topLeftCell="B4" activePane="bottomRight" state="frozen"/>
      <selection pane="topLeft" activeCell="E28" sqref="E28"/>
      <selection pane="topRight" activeCell="E28" sqref="E28"/>
      <selection pane="bottomLeft" activeCell="E28" sqref="E28"/>
      <selection pane="bottomRight" activeCell="E28" sqref="E28"/>
    </sheetView>
  </sheetViews>
  <sheetFormatPr defaultColWidth="9.33203125" defaultRowHeight="12.75"/>
  <cols>
    <col min="1" max="1" width="27.16015625" style="0" customWidth="1"/>
    <col min="2" max="13" width="10.83203125" style="0" customWidth="1"/>
  </cols>
  <sheetData>
    <row r="1" spans="1:5" ht="12.75">
      <c r="A1" s="3" t="s">
        <v>182</v>
      </c>
      <c r="B1" s="3"/>
      <c r="C1" s="3"/>
      <c r="D1" s="3"/>
      <c r="E1" s="3"/>
    </row>
    <row r="2" ht="15.75" customHeight="1">
      <c r="N2" s="44" t="s">
        <v>122</v>
      </c>
    </row>
    <row r="3" spans="1:14" s="3" customFormat="1" ht="12.75">
      <c r="A3" s="4" t="s">
        <v>21</v>
      </c>
      <c r="B3" s="16" t="s">
        <v>0</v>
      </c>
      <c r="C3" s="16" t="s">
        <v>50</v>
      </c>
      <c r="D3" s="16" t="s">
        <v>1</v>
      </c>
      <c r="E3" s="16" t="s">
        <v>2</v>
      </c>
      <c r="F3" s="16" t="s">
        <v>3</v>
      </c>
      <c r="G3" s="16" t="s">
        <v>4</v>
      </c>
      <c r="H3" s="16" t="s">
        <v>5</v>
      </c>
      <c r="I3" s="16" t="s">
        <v>6</v>
      </c>
      <c r="J3" s="16" t="s">
        <v>7</v>
      </c>
      <c r="K3" s="16" t="s">
        <v>8</v>
      </c>
      <c r="L3" s="16" t="s">
        <v>9</v>
      </c>
      <c r="M3" s="16" t="s">
        <v>10</v>
      </c>
      <c r="N3" s="25" t="s">
        <v>123</v>
      </c>
    </row>
    <row r="4" spans="1:14" ht="12.75">
      <c r="A4" s="5" t="s">
        <v>167</v>
      </c>
      <c r="B4" s="11">
        <v>20.76326</v>
      </c>
      <c r="C4" s="11">
        <v>20.8931</v>
      </c>
      <c r="D4" s="11">
        <v>21.02117</v>
      </c>
      <c r="E4" s="11">
        <v>19.81892</v>
      </c>
      <c r="F4" s="11">
        <v>20.06574</v>
      </c>
      <c r="G4" s="11">
        <v>20.1692</v>
      </c>
      <c r="H4" s="11">
        <v>19.92812</v>
      </c>
      <c r="I4" s="11">
        <v>19.91796</v>
      </c>
      <c r="J4" s="11">
        <v>19.92588</v>
      </c>
      <c r="K4" s="11">
        <v>20.10935</v>
      </c>
      <c r="L4" s="11">
        <v>20.12984</v>
      </c>
      <c r="M4" s="11">
        <v>19.62723</v>
      </c>
      <c r="N4" s="13">
        <f>AVERAGE(B4:M4)</f>
        <v>20.197480833333334</v>
      </c>
    </row>
    <row r="5" spans="1:14" ht="12.75">
      <c r="A5" s="6" t="s">
        <v>138</v>
      </c>
      <c r="B5" s="12">
        <v>1.403725</v>
      </c>
      <c r="C5" s="12">
        <v>1.417861</v>
      </c>
      <c r="D5" s="12">
        <v>1.401441</v>
      </c>
      <c r="E5" s="12">
        <v>1.359641</v>
      </c>
      <c r="F5" s="12">
        <v>1.34552</v>
      </c>
      <c r="G5" s="12">
        <v>1.355852</v>
      </c>
      <c r="H5" s="12">
        <v>1.372834</v>
      </c>
      <c r="I5" s="12">
        <v>1.375426</v>
      </c>
      <c r="J5" s="12">
        <v>1.40765</v>
      </c>
      <c r="K5" s="12">
        <v>1.367082</v>
      </c>
      <c r="L5" s="12">
        <v>1.366102</v>
      </c>
      <c r="M5" s="12">
        <v>1.510532</v>
      </c>
      <c r="N5" s="13">
        <f aca="true" t="shared" si="0" ref="N5:N21">AVERAGE(B5:M5)</f>
        <v>1.3903055000000002</v>
      </c>
    </row>
    <row r="6" spans="1:14" ht="12.75">
      <c r="A6" s="3" t="s">
        <v>137</v>
      </c>
      <c r="B6" s="12">
        <v>6.495416</v>
      </c>
      <c r="C6" s="12">
        <v>6.464102</v>
      </c>
      <c r="D6" s="12">
        <v>6.500772</v>
      </c>
      <c r="E6" s="12">
        <v>6.425249</v>
      </c>
      <c r="F6" s="12">
        <v>6.325959</v>
      </c>
      <c r="G6" s="12">
        <v>6.233481</v>
      </c>
      <c r="H6" s="12">
        <v>6.100301</v>
      </c>
      <c r="I6" s="12">
        <v>6.034533</v>
      </c>
      <c r="J6" s="12">
        <v>6.019363</v>
      </c>
      <c r="K6" s="12">
        <v>5.948011</v>
      </c>
      <c r="L6" s="12">
        <v>5.959306</v>
      </c>
      <c r="M6" s="12">
        <v>5.80889</v>
      </c>
      <c r="N6" s="13">
        <f t="shared" si="0"/>
        <v>6.192948583333334</v>
      </c>
    </row>
    <row r="7" spans="1:14" ht="12.75">
      <c r="A7" s="3" t="s">
        <v>136</v>
      </c>
      <c r="B7" s="12">
        <v>7.922043</v>
      </c>
      <c r="C7" s="12">
        <v>7.957775</v>
      </c>
      <c r="D7" s="12">
        <v>8.126988</v>
      </c>
      <c r="E7" s="12">
        <v>7.406087</v>
      </c>
      <c r="F7" s="12">
        <v>7.602312</v>
      </c>
      <c r="G7" s="12">
        <v>7.712584</v>
      </c>
      <c r="H7" s="12">
        <v>7.841753</v>
      </c>
      <c r="I7" s="12">
        <v>8.017312</v>
      </c>
      <c r="J7" s="12">
        <v>8.181751</v>
      </c>
      <c r="K7" s="12">
        <v>8.014043</v>
      </c>
      <c r="L7" s="12">
        <v>8.160796</v>
      </c>
      <c r="M7" s="12">
        <v>8.083605</v>
      </c>
      <c r="N7" s="13">
        <f t="shared" si="0"/>
        <v>7.918920750000002</v>
      </c>
    </row>
    <row r="8" spans="1:14" ht="12.75">
      <c r="A8" s="3" t="s">
        <v>135</v>
      </c>
      <c r="B8" s="12">
        <v>1.117235</v>
      </c>
      <c r="C8" s="12">
        <v>1.203694</v>
      </c>
      <c r="D8" s="12">
        <v>1.17849</v>
      </c>
      <c r="E8" s="12">
        <v>1.356924</v>
      </c>
      <c r="F8" s="12">
        <v>1.454704</v>
      </c>
      <c r="G8" s="12">
        <v>1.39742</v>
      </c>
      <c r="H8" s="12">
        <v>1.512868</v>
      </c>
      <c r="I8" s="12">
        <v>1.558217</v>
      </c>
      <c r="J8" s="12">
        <v>1.591448</v>
      </c>
      <c r="K8" s="12">
        <v>1.506206</v>
      </c>
      <c r="L8" s="12">
        <v>1.491753</v>
      </c>
      <c r="M8" s="12">
        <v>1.430532</v>
      </c>
      <c r="N8" s="13">
        <f t="shared" si="0"/>
        <v>1.3999575833333333</v>
      </c>
    </row>
    <row r="9" spans="1:14" ht="12.75">
      <c r="A9" s="3" t="s">
        <v>22</v>
      </c>
      <c r="B9" s="12">
        <v>5.973042</v>
      </c>
      <c r="C9" s="12">
        <v>5.962533</v>
      </c>
      <c r="D9" s="12">
        <v>5.95551</v>
      </c>
      <c r="E9" s="12">
        <v>5.994454</v>
      </c>
      <c r="F9" s="12">
        <v>6.072738</v>
      </c>
      <c r="G9" s="12">
        <v>6.134647</v>
      </c>
      <c r="H9" s="12">
        <v>6.259572</v>
      </c>
      <c r="I9" s="12">
        <v>6.278966</v>
      </c>
      <c r="J9" s="12">
        <v>6.296615</v>
      </c>
      <c r="K9" s="12">
        <v>6.28601</v>
      </c>
      <c r="L9" s="12">
        <v>6.303158</v>
      </c>
      <c r="M9" s="12">
        <v>6.234848</v>
      </c>
      <c r="N9" s="13">
        <f t="shared" si="0"/>
        <v>6.14600775</v>
      </c>
    </row>
    <row r="10" spans="1:14" ht="12.75">
      <c r="A10" s="3" t="s">
        <v>133</v>
      </c>
      <c r="B10" s="12">
        <v>7.788177</v>
      </c>
      <c r="C10" s="12">
        <v>7.836683</v>
      </c>
      <c r="D10" s="12">
        <v>7.846588</v>
      </c>
      <c r="E10" s="12">
        <v>7.883844</v>
      </c>
      <c r="F10" s="12">
        <v>7.943079</v>
      </c>
      <c r="G10" s="12">
        <v>8.002562</v>
      </c>
      <c r="H10" s="12">
        <v>8.045863</v>
      </c>
      <c r="I10" s="12">
        <v>8.063133</v>
      </c>
      <c r="J10" s="12">
        <v>8.051107</v>
      </c>
      <c r="K10" s="12">
        <v>8.073172</v>
      </c>
      <c r="L10" s="12">
        <v>8.036299</v>
      </c>
      <c r="M10" s="12">
        <v>7.777172</v>
      </c>
      <c r="N10" s="13">
        <f t="shared" si="0"/>
        <v>7.945639916666667</v>
      </c>
    </row>
    <row r="11" spans="1:14" ht="12.75">
      <c r="A11" s="3" t="s">
        <v>134</v>
      </c>
      <c r="B11" s="12">
        <v>0.003805</v>
      </c>
      <c r="C11" s="12">
        <v>0.004167</v>
      </c>
      <c r="D11" s="12">
        <v>0.005893</v>
      </c>
      <c r="E11" s="12">
        <v>0.178867</v>
      </c>
      <c r="F11" s="12">
        <v>0.179171</v>
      </c>
      <c r="G11" s="12">
        <v>0.181954</v>
      </c>
      <c r="H11" s="12">
        <v>0.272816</v>
      </c>
      <c r="I11" s="12">
        <v>0.272577</v>
      </c>
      <c r="J11" s="12">
        <v>0.277251</v>
      </c>
      <c r="K11" s="12">
        <v>0.304742</v>
      </c>
      <c r="L11" s="12">
        <v>0.307832</v>
      </c>
      <c r="M11" s="12">
        <v>0.298653</v>
      </c>
      <c r="N11" s="13">
        <f t="shared" si="0"/>
        <v>0.190644</v>
      </c>
    </row>
    <row r="12" spans="1:14" ht="12.75">
      <c r="A12" s="3" t="s">
        <v>132</v>
      </c>
      <c r="B12" s="12">
        <v>0.770036</v>
      </c>
      <c r="C12" s="12">
        <v>0.765383</v>
      </c>
      <c r="D12" s="12">
        <v>0.765271</v>
      </c>
      <c r="E12" s="12">
        <v>0.794279</v>
      </c>
      <c r="F12" s="12">
        <v>0.819682</v>
      </c>
      <c r="G12" s="12">
        <v>0.823377</v>
      </c>
      <c r="H12" s="12">
        <v>0.82589</v>
      </c>
      <c r="I12" s="12">
        <v>0.805645</v>
      </c>
      <c r="J12" s="12">
        <v>0.786213</v>
      </c>
      <c r="K12" s="12">
        <v>0.744431</v>
      </c>
      <c r="L12" s="12">
        <v>0.737252</v>
      </c>
      <c r="M12" s="12">
        <v>0.692088</v>
      </c>
      <c r="N12" s="13">
        <f t="shared" si="0"/>
        <v>0.77746225</v>
      </c>
    </row>
    <row r="13" spans="1:14" ht="12.75">
      <c r="A13" s="3" t="s">
        <v>23</v>
      </c>
      <c r="B13" s="12">
        <v>1.618313</v>
      </c>
      <c r="C13" s="12">
        <v>1.618759</v>
      </c>
      <c r="D13" s="12">
        <v>1.632259</v>
      </c>
      <c r="E13" s="12">
        <v>1.660566</v>
      </c>
      <c r="F13" s="12">
        <v>1.678032</v>
      </c>
      <c r="G13" s="12">
        <v>1.693873</v>
      </c>
      <c r="H13" s="12">
        <v>1.709858</v>
      </c>
      <c r="I13" s="12">
        <v>1.720148</v>
      </c>
      <c r="J13" s="12">
        <v>1.72779</v>
      </c>
      <c r="K13" s="12">
        <v>1.74931</v>
      </c>
      <c r="L13" s="12">
        <v>1.772597</v>
      </c>
      <c r="M13" s="12">
        <v>1.725488</v>
      </c>
      <c r="N13" s="13">
        <f t="shared" si="0"/>
        <v>1.6922494166666668</v>
      </c>
    </row>
    <row r="14" spans="1:14" ht="12.75">
      <c r="A14" s="3" t="s">
        <v>131</v>
      </c>
      <c r="B14" s="12">
        <v>0.011067</v>
      </c>
      <c r="C14" s="12">
        <v>0.010845</v>
      </c>
      <c r="D14" s="12">
        <v>0.0106</v>
      </c>
      <c r="E14" s="12">
        <v>0.010613</v>
      </c>
      <c r="F14" s="12">
        <v>0.011252</v>
      </c>
      <c r="G14" s="12">
        <v>0.011156</v>
      </c>
      <c r="H14" s="12">
        <v>0.011122</v>
      </c>
      <c r="I14" s="12">
        <v>0.010803</v>
      </c>
      <c r="J14" s="12">
        <v>0.010684</v>
      </c>
      <c r="K14" s="12">
        <v>0.072117</v>
      </c>
      <c r="L14" s="12">
        <v>0.069949</v>
      </c>
      <c r="M14" s="12">
        <v>0.067681</v>
      </c>
      <c r="N14" s="13">
        <f t="shared" si="0"/>
        <v>0.025657416666666665</v>
      </c>
    </row>
    <row r="15" spans="1:14" ht="12.75">
      <c r="A15" s="3" t="s">
        <v>130</v>
      </c>
      <c r="B15" s="12">
        <v>1.013735</v>
      </c>
      <c r="C15" s="12">
        <v>1.014596</v>
      </c>
      <c r="D15" s="12">
        <v>1.003044</v>
      </c>
      <c r="E15" s="12">
        <v>1.102732</v>
      </c>
      <c r="F15" s="12">
        <v>1.034538</v>
      </c>
      <c r="G15" s="12">
        <v>1.147287</v>
      </c>
      <c r="H15" s="12">
        <v>1.175427</v>
      </c>
      <c r="I15" s="12">
        <v>1.169198</v>
      </c>
      <c r="J15" s="12">
        <v>1.122012</v>
      </c>
      <c r="K15" s="12">
        <v>1.299147</v>
      </c>
      <c r="L15" s="12">
        <v>1.301819</v>
      </c>
      <c r="M15" s="12">
        <v>1.279833</v>
      </c>
      <c r="N15" s="13">
        <f t="shared" si="0"/>
        <v>1.138614</v>
      </c>
    </row>
    <row r="16" spans="1:14" ht="12.75">
      <c r="A16" s="3" t="s">
        <v>129</v>
      </c>
      <c r="B16" s="12">
        <v>0.021671</v>
      </c>
      <c r="C16" s="12">
        <v>0.021094</v>
      </c>
      <c r="D16" s="12">
        <v>0.020832</v>
      </c>
      <c r="E16" s="12">
        <v>0.023405</v>
      </c>
      <c r="F16" s="12">
        <v>0.023108</v>
      </c>
      <c r="G16" s="12">
        <v>0.023032</v>
      </c>
      <c r="H16" s="12">
        <v>0.021876</v>
      </c>
      <c r="I16" s="12">
        <v>0.021392</v>
      </c>
      <c r="J16" s="12">
        <v>0.021976</v>
      </c>
      <c r="K16" s="12">
        <v>0.030645</v>
      </c>
      <c r="L16" s="12">
        <v>0.028818</v>
      </c>
      <c r="M16" s="12">
        <v>0.032733</v>
      </c>
      <c r="N16" s="13">
        <f t="shared" si="0"/>
        <v>0.024215166666666666</v>
      </c>
    </row>
    <row r="17" spans="1:14" ht="12.75">
      <c r="A17" s="3" t="s">
        <v>128</v>
      </c>
      <c r="B17" s="12">
        <v>0.054385</v>
      </c>
      <c r="C17" s="12">
        <v>0.055504</v>
      </c>
      <c r="D17" s="12">
        <v>0.056311</v>
      </c>
      <c r="E17" s="12">
        <v>0.050564</v>
      </c>
      <c r="F17" s="12">
        <v>0.051087</v>
      </c>
      <c r="G17" s="12">
        <v>0.057648</v>
      </c>
      <c r="H17" s="12">
        <v>0.054125</v>
      </c>
      <c r="I17" s="12">
        <v>0.054093</v>
      </c>
      <c r="J17" s="12">
        <v>0.052486</v>
      </c>
      <c r="K17" s="12">
        <v>0.051879</v>
      </c>
      <c r="L17" s="12">
        <v>0.0515</v>
      </c>
      <c r="M17" s="12">
        <v>0.06929</v>
      </c>
      <c r="N17" s="13">
        <f t="shared" si="0"/>
        <v>0.05490599999999999</v>
      </c>
    </row>
    <row r="18" spans="1:14" ht="12.75">
      <c r="A18" s="3" t="s">
        <v>126</v>
      </c>
      <c r="B18" s="12">
        <v>0.422623</v>
      </c>
      <c r="C18" s="12">
        <v>0.422029</v>
      </c>
      <c r="D18" s="12">
        <v>0.435406</v>
      </c>
      <c r="E18" s="12">
        <v>0.42319</v>
      </c>
      <c r="F18" s="12">
        <v>0.428737</v>
      </c>
      <c r="G18" s="12">
        <v>0.438052</v>
      </c>
      <c r="H18" s="12">
        <v>0.098029</v>
      </c>
      <c r="I18" s="12">
        <v>0.105463</v>
      </c>
      <c r="J18" s="12">
        <v>0.116242</v>
      </c>
      <c r="K18" s="12">
        <v>0.033497</v>
      </c>
      <c r="L18" s="12">
        <v>0.026191</v>
      </c>
      <c r="M18" s="12">
        <v>0.021291</v>
      </c>
      <c r="N18" s="13">
        <f t="shared" si="0"/>
        <v>0.2475625</v>
      </c>
    </row>
    <row r="19" spans="1:14" ht="12.75">
      <c r="A19" s="3" t="s">
        <v>127</v>
      </c>
      <c r="B19" s="12">
        <v>44.62147</v>
      </c>
      <c r="C19" s="12">
        <v>44.35187</v>
      </c>
      <c r="D19" s="12">
        <v>44.03942</v>
      </c>
      <c r="E19" s="12">
        <v>45.51067</v>
      </c>
      <c r="F19" s="12">
        <v>44.96434</v>
      </c>
      <c r="G19" s="12">
        <v>44.61788</v>
      </c>
      <c r="H19" s="12">
        <v>44.76954</v>
      </c>
      <c r="I19" s="12">
        <v>44.59514</v>
      </c>
      <c r="J19" s="12">
        <v>44.41153</v>
      </c>
      <c r="K19" s="12">
        <v>44.41036</v>
      </c>
      <c r="L19" s="12">
        <v>44.25679</v>
      </c>
      <c r="M19" s="12">
        <v>45.34014</v>
      </c>
      <c r="N19" s="13">
        <f t="shared" si="0"/>
        <v>44.657429166666674</v>
      </c>
    </row>
    <row r="20" spans="2:14" ht="12.75">
      <c r="B20" s="9"/>
      <c r="C20" s="9"/>
      <c r="D20" s="9"/>
      <c r="E20" s="9"/>
      <c r="F20" s="9"/>
      <c r="G20" s="9"/>
      <c r="H20" s="9"/>
      <c r="I20" s="9"/>
      <c r="J20" s="9"/>
      <c r="K20" s="9"/>
      <c r="L20" s="9"/>
      <c r="M20" s="9"/>
      <c r="N20" s="13"/>
    </row>
    <row r="21" spans="1:14" ht="12.75">
      <c r="A21" s="3" t="s">
        <v>27</v>
      </c>
      <c r="B21" s="14">
        <v>100</v>
      </c>
      <c r="C21" s="14">
        <v>100</v>
      </c>
      <c r="D21" s="14">
        <v>100</v>
      </c>
      <c r="E21" s="14">
        <v>100</v>
      </c>
      <c r="F21" s="14">
        <v>100</v>
      </c>
      <c r="G21" s="14">
        <v>100</v>
      </c>
      <c r="H21" s="14">
        <v>100</v>
      </c>
      <c r="I21" s="14">
        <v>100</v>
      </c>
      <c r="J21" s="14">
        <v>100</v>
      </c>
      <c r="K21" s="14">
        <v>100</v>
      </c>
      <c r="L21" s="14">
        <v>100</v>
      </c>
      <c r="M21" s="14">
        <v>100</v>
      </c>
      <c r="N21" s="13">
        <f t="shared" si="0"/>
        <v>100</v>
      </c>
    </row>
    <row r="22" spans="2:14" ht="12.75">
      <c r="B22" s="1"/>
      <c r="C22" s="1"/>
      <c r="D22" s="1"/>
      <c r="E22" s="1"/>
      <c r="F22" s="1"/>
      <c r="G22" s="1"/>
      <c r="H22" s="1"/>
      <c r="I22" s="1"/>
      <c r="J22" s="1"/>
      <c r="K22" s="1"/>
      <c r="L22" s="1"/>
      <c r="M22" s="1"/>
      <c r="N22" s="2"/>
    </row>
    <row r="23" spans="2:14" ht="12.75">
      <c r="B23" s="1"/>
      <c r="C23" s="1"/>
      <c r="D23" s="1"/>
      <c r="E23" s="1"/>
      <c r="F23" s="1"/>
      <c r="G23" s="1"/>
      <c r="H23" s="1"/>
      <c r="I23" s="1"/>
      <c r="J23" s="1"/>
      <c r="K23" s="1"/>
      <c r="L23" s="1"/>
      <c r="M23" s="1"/>
      <c r="N23" s="2"/>
    </row>
    <row r="24" spans="2:14" ht="12.75">
      <c r="B24" s="1"/>
      <c r="C24" s="1"/>
      <c r="D24" s="1"/>
      <c r="E24" s="1"/>
      <c r="F24" s="1"/>
      <c r="G24" s="1"/>
      <c r="H24" s="1"/>
      <c r="I24" s="1"/>
      <c r="J24" s="1"/>
      <c r="K24" s="1"/>
      <c r="L24" s="1"/>
      <c r="M24" s="1"/>
      <c r="N24" s="2"/>
    </row>
    <row r="25" spans="2:14" ht="12.75">
      <c r="B25" s="1"/>
      <c r="C25" s="1"/>
      <c r="D25" s="1"/>
      <c r="E25" s="1"/>
      <c r="F25" s="1"/>
      <c r="G25" s="1"/>
      <c r="H25" s="1"/>
      <c r="I25" s="1"/>
      <c r="J25" s="1"/>
      <c r="K25" s="1"/>
      <c r="L25" s="1"/>
      <c r="M25" s="1"/>
      <c r="N25" s="2"/>
    </row>
    <row r="26" spans="2:14" ht="12.75">
      <c r="B26" s="1"/>
      <c r="C26" s="1"/>
      <c r="D26" s="1"/>
      <c r="E26" s="1"/>
      <c r="F26" s="1"/>
      <c r="G26" s="1"/>
      <c r="H26" s="1"/>
      <c r="I26" s="1"/>
      <c r="J26" s="1"/>
      <c r="K26" s="1"/>
      <c r="L26" s="1"/>
      <c r="M26" s="1"/>
      <c r="N26" s="2"/>
    </row>
    <row r="27" spans="2:14" ht="12.75">
      <c r="B27" s="1"/>
      <c r="C27" s="1"/>
      <c r="D27" s="1"/>
      <c r="E27" s="1"/>
      <c r="F27" s="1"/>
      <c r="G27" s="1"/>
      <c r="H27" s="1"/>
      <c r="I27" s="1"/>
      <c r="J27" s="1"/>
      <c r="K27" s="1"/>
      <c r="L27" s="1"/>
      <c r="M27" s="1"/>
      <c r="N27" s="2"/>
    </row>
    <row r="28" spans="2:14" ht="12.75">
      <c r="B28" s="1"/>
      <c r="C28" s="1"/>
      <c r="D28" s="1"/>
      <c r="E28" s="1"/>
      <c r="F28" s="1"/>
      <c r="G28" s="1"/>
      <c r="H28" s="1"/>
      <c r="I28" s="1"/>
      <c r="J28" s="1"/>
      <c r="K28" s="1"/>
      <c r="L28" s="1"/>
      <c r="M28" s="1"/>
      <c r="N28" s="2"/>
    </row>
    <row r="29" spans="2:14" ht="12.75" customHeight="1">
      <c r="B29" s="1"/>
      <c r="C29" s="1"/>
      <c r="D29" s="1"/>
      <c r="E29" s="1"/>
      <c r="F29" s="1"/>
      <c r="G29" s="1"/>
      <c r="H29" s="1"/>
      <c r="I29" s="1"/>
      <c r="J29" s="1"/>
      <c r="K29" s="1"/>
      <c r="L29" s="1"/>
      <c r="M29" s="1"/>
      <c r="N29" s="2"/>
    </row>
    <row r="30" spans="2:14" ht="12.75">
      <c r="B30" s="1"/>
      <c r="C30" s="1"/>
      <c r="D30" s="1"/>
      <c r="E30" s="1"/>
      <c r="F30" s="1"/>
      <c r="G30" s="1"/>
      <c r="H30" s="1"/>
      <c r="I30" s="1"/>
      <c r="J30" s="1"/>
      <c r="K30" s="1"/>
      <c r="L30" s="1"/>
      <c r="M30" s="1"/>
      <c r="N30" s="2"/>
    </row>
    <row r="31" spans="2:14" ht="12.75">
      <c r="B31" s="1"/>
      <c r="C31" s="1"/>
      <c r="D31" s="1"/>
      <c r="E31" s="1"/>
      <c r="F31" s="1"/>
      <c r="G31" s="1"/>
      <c r="H31" s="1"/>
      <c r="I31" s="1"/>
      <c r="J31" s="1"/>
      <c r="K31" s="1"/>
      <c r="L31" s="1"/>
      <c r="M31" s="1"/>
      <c r="N31" s="2"/>
    </row>
    <row r="32" spans="2:14" ht="12.75">
      <c r="B32" s="1"/>
      <c r="C32" s="1"/>
      <c r="D32" s="1"/>
      <c r="E32" s="1"/>
      <c r="F32" s="1"/>
      <c r="G32" s="1"/>
      <c r="H32" s="1"/>
      <c r="I32" s="1"/>
      <c r="J32" s="1"/>
      <c r="K32" s="1"/>
      <c r="L32" s="1"/>
      <c r="M32" s="1"/>
      <c r="N32" s="2"/>
    </row>
    <row r="33" spans="2:14" ht="12.75">
      <c r="B33" s="2"/>
      <c r="C33" s="2"/>
      <c r="D33" s="2"/>
      <c r="E33" s="2"/>
      <c r="F33" s="2"/>
      <c r="G33" s="2"/>
      <c r="H33" s="2"/>
      <c r="I33" s="2"/>
      <c r="J33" s="2"/>
      <c r="K33" s="2"/>
      <c r="L33" s="2"/>
      <c r="M33" s="2"/>
      <c r="N33" s="2"/>
    </row>
    <row r="34" spans="2:14" ht="12.75">
      <c r="B34" s="2"/>
      <c r="C34" s="2"/>
      <c r="D34" s="2"/>
      <c r="E34" s="2"/>
      <c r="F34" s="2"/>
      <c r="G34" s="2"/>
      <c r="H34" s="2"/>
      <c r="I34" s="2"/>
      <c r="J34" s="2"/>
      <c r="K34" s="2"/>
      <c r="L34" s="2"/>
      <c r="M34" s="2"/>
      <c r="N34" s="2"/>
    </row>
  </sheetData>
  <printOptions horizontalCentered="1"/>
  <pageMargins left="0.5" right="0.5" top="1" bottom="1" header="0.5" footer="0.5"/>
  <pageSetup horizontalDpi="300" verticalDpi="300" orientation="landscape" scale="75" r:id="rId1"/>
  <headerFooter alignWithMargins="0">
    <oddFooter>&amp;L&amp;F  &amp;A&amp;C&amp;P&amp;R07/10/03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58"/>
  <sheetViews>
    <sheetView zoomScale="75" zoomScaleNormal="75" workbookViewId="0" topLeftCell="C1">
      <selection activeCell="J5" sqref="J5"/>
    </sheetView>
  </sheetViews>
  <sheetFormatPr defaultColWidth="9.33203125" defaultRowHeight="12.75"/>
  <cols>
    <col min="1" max="1" width="10.16015625" style="5" customWidth="1"/>
    <col min="2" max="18" width="10.16015625" style="0" customWidth="1"/>
  </cols>
  <sheetData>
    <row r="1" spans="1:18" ht="12.75">
      <c r="A1" s="54" t="s">
        <v>166</v>
      </c>
      <c r="B1" s="54"/>
      <c r="C1" s="54"/>
      <c r="D1" s="54"/>
      <c r="E1" s="54"/>
      <c r="F1" s="54"/>
      <c r="G1" s="54"/>
      <c r="H1" s="54"/>
      <c r="I1" s="54"/>
      <c r="J1" s="54"/>
      <c r="K1" s="54"/>
      <c r="L1" s="54"/>
      <c r="M1" s="54"/>
      <c r="N1" s="54"/>
      <c r="O1" s="54"/>
      <c r="P1" s="54"/>
      <c r="Q1" s="54"/>
      <c r="R1" s="20"/>
    </row>
    <row r="2" spans="2:18" ht="12.75">
      <c r="B2" s="20"/>
      <c r="C2" s="20"/>
      <c r="D2" s="20"/>
      <c r="E2" s="20"/>
      <c r="F2" s="20"/>
      <c r="G2" s="20"/>
      <c r="H2" s="20"/>
      <c r="I2" s="20"/>
      <c r="J2" s="20"/>
      <c r="K2" s="20"/>
      <c r="L2" s="20"/>
      <c r="M2" s="20"/>
      <c r="N2" s="20"/>
      <c r="O2" s="20"/>
      <c r="P2" s="20"/>
      <c r="Q2" s="20"/>
      <c r="R2" s="20"/>
    </row>
    <row r="3" spans="1:18" s="48" customFormat="1" ht="38.25">
      <c r="A3" s="4" t="s">
        <v>54</v>
      </c>
      <c r="B3" s="46" t="s">
        <v>167</v>
      </c>
      <c r="C3" s="47" t="s">
        <v>138</v>
      </c>
      <c r="D3" s="46" t="s">
        <v>137</v>
      </c>
      <c r="E3" s="46" t="s">
        <v>136</v>
      </c>
      <c r="F3" s="46" t="s">
        <v>135</v>
      </c>
      <c r="G3" s="46" t="s">
        <v>22</v>
      </c>
      <c r="H3" s="46" t="s">
        <v>133</v>
      </c>
      <c r="I3" s="46" t="s">
        <v>134</v>
      </c>
      <c r="J3" s="46" t="s">
        <v>132</v>
      </c>
      <c r="K3" s="46" t="s">
        <v>23</v>
      </c>
      <c r="L3" s="46" t="s">
        <v>131</v>
      </c>
      <c r="M3" s="46" t="s">
        <v>130</v>
      </c>
      <c r="N3" s="46" t="s">
        <v>129</v>
      </c>
      <c r="O3" s="46" t="s">
        <v>128</v>
      </c>
      <c r="P3" s="46" t="s">
        <v>168</v>
      </c>
      <c r="Q3" s="46" t="s">
        <v>169</v>
      </c>
      <c r="R3" s="46" t="s">
        <v>170</v>
      </c>
    </row>
    <row r="4" spans="1:18" s="34" customFormat="1" ht="12.75">
      <c r="A4" s="5" t="s">
        <v>61</v>
      </c>
      <c r="B4" s="31">
        <v>4050</v>
      </c>
      <c r="C4" s="31">
        <v>0</v>
      </c>
      <c r="D4" s="31">
        <v>0</v>
      </c>
      <c r="E4" s="31">
        <v>7902</v>
      </c>
      <c r="F4" s="31">
        <v>73444</v>
      </c>
      <c r="G4" s="31">
        <v>0</v>
      </c>
      <c r="H4" s="31">
        <v>0</v>
      </c>
      <c r="I4" s="31" t="s">
        <v>52</v>
      </c>
      <c r="J4" s="31">
        <v>0</v>
      </c>
      <c r="K4" s="31">
        <v>0</v>
      </c>
      <c r="L4" s="31">
        <v>0</v>
      </c>
      <c r="M4" s="31">
        <v>259651</v>
      </c>
      <c r="N4" s="31">
        <v>0</v>
      </c>
      <c r="O4" s="31">
        <v>0</v>
      </c>
      <c r="P4" s="31">
        <v>0</v>
      </c>
      <c r="Q4" s="31">
        <v>207960</v>
      </c>
      <c r="R4" s="31">
        <v>553016</v>
      </c>
    </row>
    <row r="5" spans="1:19" s="34" customFormat="1" ht="12.75">
      <c r="A5" s="5" t="s">
        <v>171</v>
      </c>
      <c r="B5" s="31">
        <v>0</v>
      </c>
      <c r="C5" s="31">
        <v>0</v>
      </c>
      <c r="D5" s="31">
        <v>0</v>
      </c>
      <c r="E5" s="31">
        <v>0</v>
      </c>
      <c r="F5" s="31">
        <v>0</v>
      </c>
      <c r="G5" s="31">
        <v>0</v>
      </c>
      <c r="H5" s="31">
        <v>0</v>
      </c>
      <c r="I5" s="31">
        <v>0</v>
      </c>
      <c r="J5" s="31">
        <v>0</v>
      </c>
      <c r="K5" s="31">
        <v>0</v>
      </c>
      <c r="L5" s="31">
        <v>0</v>
      </c>
      <c r="M5" s="31">
        <v>0</v>
      </c>
      <c r="N5" s="31">
        <v>0</v>
      </c>
      <c r="O5" s="31">
        <v>0</v>
      </c>
      <c r="P5" s="31">
        <v>0</v>
      </c>
      <c r="Q5" s="31">
        <v>77801</v>
      </c>
      <c r="R5" s="31">
        <v>77801</v>
      </c>
      <c r="S5" s="49"/>
    </row>
    <row r="6" spans="1:18" s="34" customFormat="1" ht="12.75">
      <c r="A6" s="5" t="s">
        <v>62</v>
      </c>
      <c r="B6" s="31">
        <v>376507</v>
      </c>
      <c r="C6" s="31">
        <v>0</v>
      </c>
      <c r="D6" s="31">
        <v>0</v>
      </c>
      <c r="E6" s="31">
        <v>0</v>
      </c>
      <c r="F6" s="31">
        <v>91644</v>
      </c>
      <c r="G6" s="31">
        <v>0</v>
      </c>
      <c r="H6" s="31">
        <v>0</v>
      </c>
      <c r="I6" s="31">
        <v>638</v>
      </c>
      <c r="J6" s="31">
        <v>0</v>
      </c>
      <c r="K6" s="31">
        <v>0</v>
      </c>
      <c r="L6" s="31">
        <v>0</v>
      </c>
      <c r="M6" s="31">
        <v>0</v>
      </c>
      <c r="N6" s="31">
        <v>0</v>
      </c>
      <c r="O6" s="31">
        <v>0</v>
      </c>
      <c r="P6" s="31">
        <v>0</v>
      </c>
      <c r="Q6" s="31">
        <v>16</v>
      </c>
      <c r="R6" s="31">
        <v>468805</v>
      </c>
    </row>
    <row r="7" spans="1:18" s="34" customFormat="1" ht="12.75">
      <c r="A7" s="33" t="s">
        <v>63</v>
      </c>
      <c r="B7" s="31">
        <v>0</v>
      </c>
      <c r="C7" s="31">
        <v>0</v>
      </c>
      <c r="D7" s="31">
        <v>0</v>
      </c>
      <c r="E7" s="31">
        <v>54248</v>
      </c>
      <c r="F7" s="31">
        <v>0</v>
      </c>
      <c r="G7" s="31">
        <v>0</v>
      </c>
      <c r="H7" s="31">
        <v>0</v>
      </c>
      <c r="I7" s="31">
        <v>0</v>
      </c>
      <c r="J7" s="31">
        <v>0</v>
      </c>
      <c r="K7" s="31">
        <v>0</v>
      </c>
      <c r="L7" s="31">
        <v>0</v>
      </c>
      <c r="M7" s="31">
        <v>0</v>
      </c>
      <c r="N7" s="31">
        <v>0</v>
      </c>
      <c r="O7" s="31">
        <v>0</v>
      </c>
      <c r="P7" s="31">
        <v>0</v>
      </c>
      <c r="Q7" s="31">
        <v>341848</v>
      </c>
      <c r="R7" s="31">
        <v>396096</v>
      </c>
    </row>
    <row r="8" spans="1:18" s="34" customFormat="1" ht="12.75">
      <c r="A8" s="5" t="s">
        <v>172</v>
      </c>
      <c r="B8" s="31">
        <v>63657</v>
      </c>
      <c r="C8" s="31">
        <v>0</v>
      </c>
      <c r="D8" s="31">
        <v>1960347</v>
      </c>
      <c r="E8" s="31" t="s">
        <v>52</v>
      </c>
      <c r="F8" s="31">
        <v>1271</v>
      </c>
      <c r="G8" s="31">
        <v>0</v>
      </c>
      <c r="H8" s="31">
        <v>2513100</v>
      </c>
      <c r="I8" s="31">
        <v>0</v>
      </c>
      <c r="J8" s="31">
        <v>0</v>
      </c>
      <c r="K8" s="31">
        <v>0</v>
      </c>
      <c r="L8" s="31">
        <v>21441</v>
      </c>
      <c r="M8" s="31">
        <v>0</v>
      </c>
      <c r="N8" s="31">
        <v>0</v>
      </c>
      <c r="O8" s="31">
        <v>0</v>
      </c>
      <c r="P8" s="31">
        <v>2481</v>
      </c>
      <c r="Q8" s="31">
        <v>1520145</v>
      </c>
      <c r="R8" s="31">
        <v>6082451</v>
      </c>
    </row>
    <row r="9" spans="1:18" s="34" customFormat="1" ht="12.75">
      <c r="A9" s="5" t="s">
        <v>64</v>
      </c>
      <c r="B9" s="31">
        <v>762</v>
      </c>
      <c r="C9" s="31">
        <v>84180</v>
      </c>
      <c r="D9" s="31">
        <v>0</v>
      </c>
      <c r="E9" s="31">
        <v>178</v>
      </c>
      <c r="F9" s="31">
        <v>0</v>
      </c>
      <c r="G9" s="31">
        <v>87644</v>
      </c>
      <c r="H9" s="31">
        <v>0</v>
      </c>
      <c r="I9" s="31">
        <v>0</v>
      </c>
      <c r="J9" s="31">
        <v>0</v>
      </c>
      <c r="K9" s="31">
        <v>50931</v>
      </c>
      <c r="L9" s="31">
        <v>0</v>
      </c>
      <c r="M9" s="31">
        <v>0</v>
      </c>
      <c r="N9" s="31">
        <v>0</v>
      </c>
      <c r="O9" s="31">
        <v>0</v>
      </c>
      <c r="P9" s="31">
        <v>0</v>
      </c>
      <c r="Q9" s="31">
        <v>42327</v>
      </c>
      <c r="R9" s="31">
        <v>266022</v>
      </c>
    </row>
    <row r="10" spans="1:18" s="34" customFormat="1" ht="12.75">
      <c r="A10" s="5" t="s">
        <v>65</v>
      </c>
      <c r="B10" s="31">
        <v>231983</v>
      </c>
      <c r="C10" s="31">
        <v>0</v>
      </c>
      <c r="D10" s="31">
        <v>0</v>
      </c>
      <c r="E10" s="31">
        <v>0</v>
      </c>
      <c r="F10" s="31">
        <v>0</v>
      </c>
      <c r="G10" s="31">
        <v>0</v>
      </c>
      <c r="H10" s="31">
        <v>0</v>
      </c>
      <c r="I10" s="31">
        <v>0</v>
      </c>
      <c r="J10" s="31">
        <v>0</v>
      </c>
      <c r="K10" s="31">
        <v>0</v>
      </c>
      <c r="L10" s="31">
        <v>0</v>
      </c>
      <c r="M10" s="31">
        <v>0</v>
      </c>
      <c r="N10" s="31">
        <v>0</v>
      </c>
      <c r="O10" s="31">
        <v>0</v>
      </c>
      <c r="P10" s="31">
        <v>0</v>
      </c>
      <c r="Q10" s="31">
        <v>118527</v>
      </c>
      <c r="R10" s="31">
        <v>350510</v>
      </c>
    </row>
    <row r="11" spans="1:18" s="34" customFormat="1" ht="12.75">
      <c r="A11" s="5" t="s">
        <v>173</v>
      </c>
      <c r="B11" s="31">
        <v>72391</v>
      </c>
      <c r="C11" s="31">
        <v>0</v>
      </c>
      <c r="D11" s="31">
        <v>0</v>
      </c>
      <c r="E11" s="31">
        <v>0</v>
      </c>
      <c r="F11" s="31">
        <v>0</v>
      </c>
      <c r="G11" s="31">
        <v>0</v>
      </c>
      <c r="H11" s="31">
        <v>0</v>
      </c>
      <c r="I11" s="31">
        <v>0</v>
      </c>
      <c r="J11" s="31">
        <v>0</v>
      </c>
      <c r="K11" s="31">
        <v>0</v>
      </c>
      <c r="L11" s="31">
        <v>0</v>
      </c>
      <c r="M11" s="31">
        <v>0</v>
      </c>
      <c r="N11" s="31">
        <v>0</v>
      </c>
      <c r="O11" s="31">
        <v>0</v>
      </c>
      <c r="P11" s="31">
        <v>0</v>
      </c>
      <c r="Q11" s="31">
        <v>21198</v>
      </c>
      <c r="R11" s="31">
        <v>93589</v>
      </c>
    </row>
    <row r="12" spans="1:18" s="34" customFormat="1" ht="12.75">
      <c r="A12" s="5" t="s">
        <v>66</v>
      </c>
      <c r="B12" s="31">
        <v>76936</v>
      </c>
      <c r="C12" s="31">
        <v>0</v>
      </c>
      <c r="D12" s="31">
        <v>0</v>
      </c>
      <c r="E12" s="31">
        <v>0</v>
      </c>
      <c r="F12" s="31">
        <v>0</v>
      </c>
      <c r="G12" s="31">
        <v>0</v>
      </c>
      <c r="H12" s="31">
        <v>0</v>
      </c>
      <c r="I12" s="31">
        <v>0</v>
      </c>
      <c r="J12" s="31">
        <v>0</v>
      </c>
      <c r="K12" s="31">
        <v>0</v>
      </c>
      <c r="L12" s="31">
        <v>0</v>
      </c>
      <c r="M12" s="31">
        <v>0</v>
      </c>
      <c r="N12" s="31">
        <v>0</v>
      </c>
      <c r="O12" s="31">
        <v>0</v>
      </c>
      <c r="P12" s="31">
        <v>0</v>
      </c>
      <c r="Q12" s="31">
        <v>51232</v>
      </c>
      <c r="R12" s="31">
        <v>128168</v>
      </c>
    </row>
    <row r="13" spans="1:18" s="34" customFormat="1" ht="12.75">
      <c r="A13" s="5" t="s">
        <v>67</v>
      </c>
      <c r="B13" s="31">
        <v>411932</v>
      </c>
      <c r="C13" s="31">
        <v>36617</v>
      </c>
      <c r="D13" s="31">
        <v>0</v>
      </c>
      <c r="E13" s="31">
        <v>495530</v>
      </c>
      <c r="F13" s="31">
        <v>0</v>
      </c>
      <c r="G13" s="31">
        <v>0</v>
      </c>
      <c r="H13" s="31">
        <v>0</v>
      </c>
      <c r="I13" s="31">
        <v>0</v>
      </c>
      <c r="J13" s="31">
        <v>0</v>
      </c>
      <c r="K13" s="31">
        <v>0</v>
      </c>
      <c r="L13" s="31">
        <v>0</v>
      </c>
      <c r="M13" s="31">
        <v>0</v>
      </c>
      <c r="N13" s="31">
        <v>0</v>
      </c>
      <c r="O13" s="31">
        <v>0</v>
      </c>
      <c r="P13" s="31">
        <v>0</v>
      </c>
      <c r="Q13" s="31">
        <v>680615</v>
      </c>
      <c r="R13" s="31">
        <v>1624694</v>
      </c>
    </row>
    <row r="14" spans="1:18" s="34" customFormat="1" ht="12.75">
      <c r="A14" s="5" t="s">
        <v>174</v>
      </c>
      <c r="B14" s="31">
        <v>19122</v>
      </c>
      <c r="C14" s="31">
        <v>0</v>
      </c>
      <c r="D14" s="31">
        <v>0</v>
      </c>
      <c r="E14" s="31">
        <v>553782</v>
      </c>
      <c r="F14" s="31">
        <v>0</v>
      </c>
      <c r="G14" s="31">
        <v>0</v>
      </c>
      <c r="H14" s="31">
        <v>0</v>
      </c>
      <c r="I14" s="31">
        <v>0</v>
      </c>
      <c r="J14" s="31">
        <v>0</v>
      </c>
      <c r="K14" s="31">
        <v>0</v>
      </c>
      <c r="L14" s="31">
        <v>0</v>
      </c>
      <c r="M14" s="31">
        <v>0</v>
      </c>
      <c r="N14" s="31">
        <v>0</v>
      </c>
      <c r="O14" s="31">
        <v>0</v>
      </c>
      <c r="P14" s="31">
        <v>0</v>
      </c>
      <c r="Q14" s="31">
        <v>333121</v>
      </c>
      <c r="R14" s="31">
        <v>906025</v>
      </c>
    </row>
    <row r="15" spans="1:18" s="34" customFormat="1" ht="12.75">
      <c r="A15" s="33" t="s">
        <v>68</v>
      </c>
      <c r="B15" s="31">
        <v>12</v>
      </c>
      <c r="C15" s="31">
        <v>383</v>
      </c>
      <c r="D15" s="31">
        <v>120</v>
      </c>
      <c r="E15" s="31">
        <v>0</v>
      </c>
      <c r="F15" s="31">
        <v>0</v>
      </c>
      <c r="G15" s="31" t="s">
        <v>52</v>
      </c>
      <c r="H15" s="31">
        <v>116180</v>
      </c>
      <c r="I15" s="31">
        <v>0</v>
      </c>
      <c r="J15" s="31">
        <v>1848</v>
      </c>
      <c r="K15" s="31">
        <v>0</v>
      </c>
      <c r="L15" s="31">
        <v>0</v>
      </c>
      <c r="M15" s="31">
        <v>0</v>
      </c>
      <c r="N15" s="31">
        <v>0</v>
      </c>
      <c r="O15" s="31" t="s">
        <v>52</v>
      </c>
      <c r="P15" s="31">
        <v>0</v>
      </c>
      <c r="Q15" s="31">
        <v>41037</v>
      </c>
      <c r="R15" s="31">
        <v>159583</v>
      </c>
    </row>
    <row r="16" spans="1:18" s="34" customFormat="1" ht="12.75">
      <c r="A16" s="33" t="s">
        <v>69</v>
      </c>
      <c r="B16" s="31">
        <v>0</v>
      </c>
      <c r="C16" s="31">
        <v>0</v>
      </c>
      <c r="D16" s="31">
        <v>0</v>
      </c>
      <c r="E16" s="31">
        <v>31256</v>
      </c>
      <c r="F16" s="31">
        <v>0</v>
      </c>
      <c r="G16" s="31">
        <v>0</v>
      </c>
      <c r="H16" s="31">
        <v>0</v>
      </c>
      <c r="I16" s="31">
        <v>0</v>
      </c>
      <c r="J16" s="31">
        <v>0</v>
      </c>
      <c r="K16" s="31">
        <v>0</v>
      </c>
      <c r="L16" s="31">
        <v>0</v>
      </c>
      <c r="M16" s="31">
        <v>0</v>
      </c>
      <c r="N16" s="31">
        <v>0</v>
      </c>
      <c r="O16" s="31">
        <v>0</v>
      </c>
      <c r="P16" s="31">
        <v>0</v>
      </c>
      <c r="Q16" s="31">
        <v>67800</v>
      </c>
      <c r="R16" s="31">
        <v>99056</v>
      </c>
    </row>
    <row r="17" spans="1:18" s="34" customFormat="1" ht="12.75">
      <c r="A17" s="33" t="s">
        <v>70</v>
      </c>
      <c r="B17" s="31">
        <v>145422</v>
      </c>
      <c r="C17" s="31">
        <v>0</v>
      </c>
      <c r="D17" s="31">
        <v>0</v>
      </c>
      <c r="E17" s="31">
        <v>0</v>
      </c>
      <c r="F17" s="31">
        <v>11665</v>
      </c>
      <c r="G17" s="31">
        <v>0</v>
      </c>
      <c r="H17" s="31">
        <v>0</v>
      </c>
      <c r="I17" s="31">
        <v>32</v>
      </c>
      <c r="J17" s="31">
        <v>0</v>
      </c>
      <c r="K17" s="31">
        <v>0</v>
      </c>
      <c r="L17" s="31">
        <v>0</v>
      </c>
      <c r="M17" s="31">
        <v>0</v>
      </c>
      <c r="N17" s="31">
        <v>0</v>
      </c>
      <c r="O17" s="31">
        <v>0</v>
      </c>
      <c r="P17" s="31">
        <v>0</v>
      </c>
      <c r="Q17" s="31">
        <v>1235074</v>
      </c>
      <c r="R17" s="31">
        <v>1392193</v>
      </c>
    </row>
    <row r="18" spans="1:18" s="34" customFormat="1" ht="12.75">
      <c r="A18" s="33" t="s">
        <v>71</v>
      </c>
      <c r="B18" s="31">
        <v>103008</v>
      </c>
      <c r="C18" s="31">
        <v>0</v>
      </c>
      <c r="D18" s="31">
        <v>0</v>
      </c>
      <c r="E18" s="31">
        <v>224850</v>
      </c>
      <c r="F18" s="31">
        <v>0</v>
      </c>
      <c r="G18" s="31">
        <v>0</v>
      </c>
      <c r="H18" s="31">
        <v>0</v>
      </c>
      <c r="I18" s="31">
        <v>0</v>
      </c>
      <c r="J18" s="31">
        <v>0</v>
      </c>
      <c r="K18" s="31">
        <v>0</v>
      </c>
      <c r="L18" s="31">
        <v>0</v>
      </c>
      <c r="M18" s="31">
        <v>0</v>
      </c>
      <c r="N18" s="31">
        <v>0</v>
      </c>
      <c r="O18" s="31">
        <v>0</v>
      </c>
      <c r="P18" s="31" t="s">
        <v>52</v>
      </c>
      <c r="Q18" s="31">
        <v>249064</v>
      </c>
      <c r="R18" s="31">
        <v>576923</v>
      </c>
    </row>
    <row r="19" spans="1:18" s="34" customFormat="1" ht="12.75">
      <c r="A19" s="33" t="s">
        <v>72</v>
      </c>
      <c r="B19" s="31" t="s">
        <v>52</v>
      </c>
      <c r="C19" s="31">
        <v>85572</v>
      </c>
      <c r="D19" s="31">
        <v>0</v>
      </c>
      <c r="E19" s="31" t="s">
        <v>52</v>
      </c>
      <c r="F19" s="31">
        <v>0</v>
      </c>
      <c r="G19" s="31">
        <v>45780</v>
      </c>
      <c r="H19" s="31">
        <v>0</v>
      </c>
      <c r="I19" s="31">
        <v>0</v>
      </c>
      <c r="J19" s="31">
        <v>0</v>
      </c>
      <c r="K19" s="31">
        <v>46845</v>
      </c>
      <c r="L19" s="31">
        <v>0</v>
      </c>
      <c r="M19" s="31">
        <v>0</v>
      </c>
      <c r="N19" s="31">
        <v>0</v>
      </c>
      <c r="O19" s="31">
        <v>0</v>
      </c>
      <c r="P19" s="31">
        <v>0</v>
      </c>
      <c r="Q19" s="31">
        <v>48775</v>
      </c>
      <c r="R19" s="31">
        <v>226980</v>
      </c>
    </row>
    <row r="20" spans="1:18" s="34" customFormat="1" ht="12.75">
      <c r="A20" s="33" t="s">
        <v>73</v>
      </c>
      <c r="B20" s="31">
        <v>30860</v>
      </c>
      <c r="C20" s="31">
        <v>0</v>
      </c>
      <c r="D20" s="31">
        <v>0</v>
      </c>
      <c r="E20" s="31">
        <v>97784</v>
      </c>
      <c r="F20" s="31">
        <v>0</v>
      </c>
      <c r="G20" s="31">
        <v>0</v>
      </c>
      <c r="H20" s="31">
        <v>0</v>
      </c>
      <c r="I20" s="31">
        <v>0</v>
      </c>
      <c r="J20" s="31">
        <v>0</v>
      </c>
      <c r="K20" s="31">
        <v>0</v>
      </c>
      <c r="L20" s="31">
        <v>0</v>
      </c>
      <c r="M20" s="31">
        <v>0</v>
      </c>
      <c r="N20" s="31">
        <v>0</v>
      </c>
      <c r="O20" s="31">
        <v>0</v>
      </c>
      <c r="P20" s="31">
        <v>0</v>
      </c>
      <c r="Q20" s="31">
        <v>65601</v>
      </c>
      <c r="R20" s="31">
        <v>194245</v>
      </c>
    </row>
    <row r="21" spans="1:18" s="34" customFormat="1" ht="12.75">
      <c r="A21" s="33" t="s">
        <v>74</v>
      </c>
      <c r="B21" s="31">
        <v>63864</v>
      </c>
      <c r="C21" s="31">
        <v>0</v>
      </c>
      <c r="D21" s="31">
        <v>0</v>
      </c>
      <c r="E21" s="31">
        <v>2</v>
      </c>
      <c r="F21" s="31">
        <v>174821</v>
      </c>
      <c r="G21" s="31">
        <v>0</v>
      </c>
      <c r="H21" s="31">
        <v>0</v>
      </c>
      <c r="I21" s="31">
        <v>100878</v>
      </c>
      <c r="J21" s="31">
        <v>0</v>
      </c>
      <c r="K21" s="31">
        <v>0</v>
      </c>
      <c r="L21" s="31">
        <v>0</v>
      </c>
      <c r="M21" s="31">
        <v>175557</v>
      </c>
      <c r="N21" s="31">
        <v>0</v>
      </c>
      <c r="O21" s="31">
        <v>0</v>
      </c>
      <c r="P21" s="31">
        <v>0</v>
      </c>
      <c r="Q21" s="31">
        <v>37122</v>
      </c>
      <c r="R21" s="31">
        <v>552244</v>
      </c>
    </row>
    <row r="22" spans="1:18" s="34" customFormat="1" ht="12.75">
      <c r="A22" s="33" t="s">
        <v>75</v>
      </c>
      <c r="B22" s="31">
        <v>0</v>
      </c>
      <c r="C22" s="31">
        <v>0</v>
      </c>
      <c r="D22" s="31">
        <v>0</v>
      </c>
      <c r="E22" s="31">
        <v>0</v>
      </c>
      <c r="F22" s="31">
        <v>0</v>
      </c>
      <c r="G22" s="31">
        <v>0</v>
      </c>
      <c r="H22" s="31">
        <v>0</v>
      </c>
      <c r="I22" s="31">
        <v>0</v>
      </c>
      <c r="J22" s="31">
        <v>0</v>
      </c>
      <c r="K22" s="31">
        <v>0</v>
      </c>
      <c r="L22" s="31">
        <v>0</v>
      </c>
      <c r="M22" s="31">
        <v>0</v>
      </c>
      <c r="N22" s="31">
        <v>0</v>
      </c>
      <c r="O22" s="31">
        <v>0</v>
      </c>
      <c r="P22" s="31">
        <v>0</v>
      </c>
      <c r="Q22" s="31">
        <v>638242</v>
      </c>
      <c r="R22" s="31">
        <v>638242</v>
      </c>
    </row>
    <row r="23" spans="1:18" s="34" customFormat="1" ht="12.75">
      <c r="A23" s="33" t="s">
        <v>76</v>
      </c>
      <c r="B23" s="31">
        <v>3825</v>
      </c>
      <c r="C23" s="31">
        <v>0</v>
      </c>
      <c r="D23" s="31">
        <v>0</v>
      </c>
      <c r="E23" s="31">
        <v>37665</v>
      </c>
      <c r="F23" s="31">
        <v>0</v>
      </c>
      <c r="G23" s="31">
        <v>0</v>
      </c>
      <c r="H23" s="31">
        <v>0</v>
      </c>
      <c r="I23" s="31">
        <v>0</v>
      </c>
      <c r="J23" s="31">
        <v>0</v>
      </c>
      <c r="K23" s="31">
        <v>0</v>
      </c>
      <c r="L23" s="31">
        <v>0</v>
      </c>
      <c r="M23" s="31">
        <v>0</v>
      </c>
      <c r="N23" s="31">
        <v>0</v>
      </c>
      <c r="O23" s="31">
        <v>0</v>
      </c>
      <c r="P23" s="31">
        <v>0</v>
      </c>
      <c r="Q23" s="31">
        <v>122889</v>
      </c>
      <c r="R23" s="31">
        <v>164379</v>
      </c>
    </row>
    <row r="24" spans="1:18" s="34" customFormat="1" ht="12.75">
      <c r="A24" s="33" t="s">
        <v>175</v>
      </c>
      <c r="B24" s="31">
        <v>379313</v>
      </c>
      <c r="C24" s="31">
        <v>0</v>
      </c>
      <c r="D24" s="31">
        <v>0</v>
      </c>
      <c r="E24" s="31">
        <v>0</v>
      </c>
      <c r="F24" s="31">
        <v>0</v>
      </c>
      <c r="G24" s="31">
        <v>0</v>
      </c>
      <c r="H24" s="31">
        <v>0</v>
      </c>
      <c r="I24" s="31">
        <v>0</v>
      </c>
      <c r="J24" s="31">
        <v>0</v>
      </c>
      <c r="K24" s="31">
        <v>0</v>
      </c>
      <c r="L24" s="31">
        <v>0</v>
      </c>
      <c r="M24" s="31">
        <v>0</v>
      </c>
      <c r="N24" s="31">
        <v>0</v>
      </c>
      <c r="O24" s="31">
        <v>0</v>
      </c>
      <c r="P24" s="31">
        <v>0</v>
      </c>
      <c r="Q24" s="31">
        <v>213848</v>
      </c>
      <c r="R24" s="31">
        <v>593161</v>
      </c>
    </row>
    <row r="25" spans="1:18" s="34" customFormat="1" ht="12.75">
      <c r="A25" s="33" t="s">
        <v>77</v>
      </c>
      <c r="B25" s="31">
        <v>121543</v>
      </c>
      <c r="C25" s="31">
        <v>42603</v>
      </c>
      <c r="D25" s="31">
        <v>0</v>
      </c>
      <c r="E25" s="31">
        <v>478</v>
      </c>
      <c r="F25" s="31">
        <v>1053</v>
      </c>
      <c r="G25" s="31">
        <v>19853</v>
      </c>
      <c r="H25" s="31">
        <v>0</v>
      </c>
      <c r="I25" s="31">
        <v>0</v>
      </c>
      <c r="J25" s="31">
        <v>0</v>
      </c>
      <c r="K25" s="31">
        <v>446600</v>
      </c>
      <c r="L25" s="31">
        <v>0</v>
      </c>
      <c r="M25" s="31">
        <v>0</v>
      </c>
      <c r="N25" s="31">
        <v>0</v>
      </c>
      <c r="O25" s="31">
        <v>0</v>
      </c>
      <c r="P25" s="31">
        <v>4352</v>
      </c>
      <c r="Q25" s="31">
        <v>285929</v>
      </c>
      <c r="R25" s="31">
        <v>922411</v>
      </c>
    </row>
    <row r="26" spans="1:18" s="34" customFormat="1" ht="12.75">
      <c r="A26" s="33" t="s">
        <v>78</v>
      </c>
      <c r="B26" s="31">
        <v>740486</v>
      </c>
      <c r="C26" s="31">
        <v>0</v>
      </c>
      <c r="D26" s="31">
        <v>0</v>
      </c>
      <c r="E26" s="31">
        <v>0</v>
      </c>
      <c r="F26" s="31">
        <v>0</v>
      </c>
      <c r="G26" s="31">
        <v>0</v>
      </c>
      <c r="H26" s="31">
        <v>0</v>
      </c>
      <c r="I26" s="31">
        <v>0</v>
      </c>
      <c r="J26" s="31">
        <v>0</v>
      </c>
      <c r="K26" s="31">
        <v>0</v>
      </c>
      <c r="L26" s="31">
        <v>0</v>
      </c>
      <c r="M26" s="31">
        <v>0</v>
      </c>
      <c r="N26" s="31">
        <v>0</v>
      </c>
      <c r="O26" s="31">
        <v>0</v>
      </c>
      <c r="P26" s="31">
        <v>0</v>
      </c>
      <c r="Q26" s="31">
        <v>320848</v>
      </c>
      <c r="R26" s="31">
        <v>1061334</v>
      </c>
    </row>
    <row r="27" spans="1:18" s="34" customFormat="1" ht="12.75">
      <c r="A27" s="33" t="s">
        <v>79</v>
      </c>
      <c r="B27" s="31">
        <v>270557</v>
      </c>
      <c r="C27" s="31">
        <v>0</v>
      </c>
      <c r="D27" s="31">
        <v>0</v>
      </c>
      <c r="E27" s="31">
        <v>0</v>
      </c>
      <c r="F27" s="31">
        <v>0</v>
      </c>
      <c r="G27" s="31">
        <v>0</v>
      </c>
      <c r="H27" s="31">
        <v>0</v>
      </c>
      <c r="I27" s="31">
        <v>0</v>
      </c>
      <c r="J27" s="31">
        <v>0</v>
      </c>
      <c r="K27" s="31">
        <v>0</v>
      </c>
      <c r="L27" s="31">
        <v>0</v>
      </c>
      <c r="M27" s="31">
        <v>0</v>
      </c>
      <c r="N27" s="31">
        <v>0</v>
      </c>
      <c r="O27" s="31">
        <v>0</v>
      </c>
      <c r="P27" s="31">
        <v>0</v>
      </c>
      <c r="Q27" s="31">
        <v>182834</v>
      </c>
      <c r="R27" s="31">
        <v>453391</v>
      </c>
    </row>
    <row r="28" spans="1:19" s="34" customFormat="1" ht="12.75">
      <c r="A28" s="33" t="s">
        <v>80</v>
      </c>
      <c r="B28" s="31">
        <v>0</v>
      </c>
      <c r="C28" s="31">
        <v>0</v>
      </c>
      <c r="D28" s="31">
        <v>0</v>
      </c>
      <c r="E28" s="31">
        <v>191871</v>
      </c>
      <c r="F28" s="31">
        <v>0</v>
      </c>
      <c r="G28" s="31">
        <v>0</v>
      </c>
      <c r="H28" s="31">
        <v>0</v>
      </c>
      <c r="I28" s="31">
        <v>0</v>
      </c>
      <c r="J28" s="31">
        <v>0</v>
      </c>
      <c r="K28" s="31">
        <v>0</v>
      </c>
      <c r="L28" s="31">
        <v>0</v>
      </c>
      <c r="M28" s="31">
        <v>0</v>
      </c>
      <c r="N28" s="31">
        <v>0</v>
      </c>
      <c r="O28" s="31">
        <v>0</v>
      </c>
      <c r="P28" s="31">
        <v>0</v>
      </c>
      <c r="Q28" s="31">
        <v>257982</v>
      </c>
      <c r="R28" s="31">
        <v>449853</v>
      </c>
      <c r="S28" s="49"/>
    </row>
    <row r="29" spans="1:18" s="34" customFormat="1" ht="12.75">
      <c r="A29" s="33" t="s">
        <v>81</v>
      </c>
      <c r="B29" s="31">
        <v>303170</v>
      </c>
      <c r="C29" s="31">
        <v>0</v>
      </c>
      <c r="D29" s="31">
        <v>0</v>
      </c>
      <c r="E29" s="31">
        <v>0</v>
      </c>
      <c r="F29" s="31">
        <v>0</v>
      </c>
      <c r="G29" s="31">
        <v>0</v>
      </c>
      <c r="H29" s="31">
        <v>0</v>
      </c>
      <c r="I29" s="31">
        <v>0</v>
      </c>
      <c r="J29" s="31">
        <v>0</v>
      </c>
      <c r="K29" s="31">
        <v>0</v>
      </c>
      <c r="L29" s="31">
        <v>0</v>
      </c>
      <c r="M29" s="31">
        <v>0</v>
      </c>
      <c r="N29" s="31">
        <v>0</v>
      </c>
      <c r="O29" s="31">
        <v>0</v>
      </c>
      <c r="P29" s="31">
        <v>0</v>
      </c>
      <c r="Q29" s="31">
        <v>464275</v>
      </c>
      <c r="R29" s="31">
        <v>767445</v>
      </c>
    </row>
    <row r="30" spans="1:18" s="34" customFormat="1" ht="12.75">
      <c r="A30" s="33" t="s">
        <v>82</v>
      </c>
      <c r="B30" s="31">
        <v>1922</v>
      </c>
      <c r="C30" s="31">
        <v>0</v>
      </c>
      <c r="D30" s="31">
        <v>0</v>
      </c>
      <c r="E30" s="31">
        <v>38994</v>
      </c>
      <c r="F30" s="31">
        <v>0</v>
      </c>
      <c r="G30" s="31">
        <v>0</v>
      </c>
      <c r="H30" s="31">
        <v>0</v>
      </c>
      <c r="I30" s="31">
        <v>0</v>
      </c>
      <c r="J30" s="31">
        <v>0</v>
      </c>
      <c r="K30" s="31">
        <v>0</v>
      </c>
      <c r="L30" s="31">
        <v>0</v>
      </c>
      <c r="M30" s="31">
        <v>0</v>
      </c>
      <c r="N30" s="31">
        <v>0</v>
      </c>
      <c r="O30" s="31">
        <v>0</v>
      </c>
      <c r="P30" s="31">
        <v>0</v>
      </c>
      <c r="Q30" s="31">
        <v>27320</v>
      </c>
      <c r="R30" s="31">
        <v>68236</v>
      </c>
    </row>
    <row r="31" spans="1:18" s="34" customFormat="1" ht="12.75">
      <c r="A31" s="33" t="s">
        <v>83</v>
      </c>
      <c r="B31" s="31">
        <v>0</v>
      </c>
      <c r="C31" s="31">
        <v>80032</v>
      </c>
      <c r="D31" s="31">
        <v>0</v>
      </c>
      <c r="E31" s="31">
        <v>0</v>
      </c>
      <c r="F31" s="31">
        <v>0</v>
      </c>
      <c r="G31" s="31">
        <v>29054</v>
      </c>
      <c r="H31" s="31">
        <v>0</v>
      </c>
      <c r="I31" s="31">
        <v>0</v>
      </c>
      <c r="J31" s="31">
        <v>0</v>
      </c>
      <c r="K31" s="31">
        <v>26399</v>
      </c>
      <c r="L31" s="31">
        <v>0</v>
      </c>
      <c r="M31" s="31">
        <v>0</v>
      </c>
      <c r="N31" s="31">
        <v>0</v>
      </c>
      <c r="O31" s="31">
        <v>0</v>
      </c>
      <c r="P31" s="31">
        <v>0</v>
      </c>
      <c r="Q31" s="31">
        <v>49319</v>
      </c>
      <c r="R31" s="31">
        <v>184804</v>
      </c>
    </row>
    <row r="32" spans="1:19" s="34" customFormat="1" ht="12.75">
      <c r="A32" s="33" t="s">
        <v>84</v>
      </c>
      <c r="B32" s="31">
        <v>38702</v>
      </c>
      <c r="C32" s="31">
        <v>0</v>
      </c>
      <c r="D32" s="31">
        <v>0</v>
      </c>
      <c r="E32" s="31">
        <v>0</v>
      </c>
      <c r="F32" s="31">
        <v>0</v>
      </c>
      <c r="G32" s="31">
        <v>0</v>
      </c>
      <c r="H32" s="31">
        <v>0</v>
      </c>
      <c r="I32" s="31">
        <v>0</v>
      </c>
      <c r="J32" s="31">
        <v>0</v>
      </c>
      <c r="K32" s="31">
        <v>0</v>
      </c>
      <c r="L32" s="31">
        <v>0</v>
      </c>
      <c r="M32" s="31">
        <v>0</v>
      </c>
      <c r="N32" s="31">
        <v>0</v>
      </c>
      <c r="O32" s="31">
        <v>0</v>
      </c>
      <c r="P32" s="31">
        <v>0</v>
      </c>
      <c r="Q32" s="31">
        <v>59664</v>
      </c>
      <c r="R32" s="31">
        <v>98366</v>
      </c>
      <c r="S32" s="49"/>
    </row>
    <row r="33" spans="1:18" s="34" customFormat="1" ht="12.75">
      <c r="A33" s="33" t="s">
        <v>85</v>
      </c>
      <c r="B33" s="31">
        <v>2532</v>
      </c>
      <c r="C33" s="31">
        <v>0</v>
      </c>
      <c r="D33" s="31">
        <v>0</v>
      </c>
      <c r="E33" s="31">
        <v>0</v>
      </c>
      <c r="F33" s="31">
        <v>0</v>
      </c>
      <c r="G33" s="31">
        <v>0</v>
      </c>
      <c r="H33" s="31">
        <v>0</v>
      </c>
      <c r="I33" s="31">
        <v>0</v>
      </c>
      <c r="J33" s="31">
        <v>0</v>
      </c>
      <c r="K33" s="31">
        <v>0</v>
      </c>
      <c r="L33" s="31">
        <v>0</v>
      </c>
      <c r="M33" s="31">
        <v>0</v>
      </c>
      <c r="N33" s="31">
        <v>0</v>
      </c>
      <c r="O33" s="31">
        <v>0</v>
      </c>
      <c r="P33" s="31">
        <v>0</v>
      </c>
      <c r="Q33" s="31">
        <v>79751</v>
      </c>
      <c r="R33" s="31">
        <v>82283</v>
      </c>
    </row>
    <row r="34" spans="1:18" s="34" customFormat="1" ht="12.75">
      <c r="A34" s="33" t="s">
        <v>86</v>
      </c>
      <c r="B34" s="31">
        <v>363088</v>
      </c>
      <c r="C34" s="31">
        <v>0</v>
      </c>
      <c r="D34" s="31">
        <v>0</v>
      </c>
      <c r="E34" s="31">
        <v>0</v>
      </c>
      <c r="F34" s="31">
        <v>784</v>
      </c>
      <c r="G34" s="31">
        <v>0</v>
      </c>
      <c r="H34" s="31">
        <v>0</v>
      </c>
      <c r="I34" s="31">
        <v>0</v>
      </c>
      <c r="J34" s="31">
        <v>0</v>
      </c>
      <c r="K34" s="31">
        <v>0</v>
      </c>
      <c r="L34" s="31">
        <v>0</v>
      </c>
      <c r="M34" s="31">
        <v>0</v>
      </c>
      <c r="N34" s="31">
        <v>0</v>
      </c>
      <c r="O34" s="31">
        <v>0</v>
      </c>
      <c r="P34" s="31">
        <v>0</v>
      </c>
      <c r="Q34" s="31">
        <v>322354</v>
      </c>
      <c r="R34" s="31">
        <v>686226</v>
      </c>
    </row>
    <row r="35" spans="1:20" s="34" customFormat="1" ht="12.75">
      <c r="A35" s="33" t="s">
        <v>87</v>
      </c>
      <c r="B35" s="31">
        <v>207504</v>
      </c>
      <c r="C35" s="31">
        <v>0</v>
      </c>
      <c r="D35" s="31">
        <v>0</v>
      </c>
      <c r="E35" s="31">
        <v>0</v>
      </c>
      <c r="F35" s="31">
        <v>0</v>
      </c>
      <c r="G35" s="31">
        <v>0</v>
      </c>
      <c r="H35" s="31">
        <v>0</v>
      </c>
      <c r="I35" s="31">
        <v>0</v>
      </c>
      <c r="J35" s="31">
        <v>0</v>
      </c>
      <c r="K35" s="31">
        <v>0</v>
      </c>
      <c r="L35" s="31">
        <v>0</v>
      </c>
      <c r="M35" s="31">
        <v>0</v>
      </c>
      <c r="N35" s="31">
        <v>0</v>
      </c>
      <c r="O35" s="31">
        <v>0</v>
      </c>
      <c r="P35" s="31">
        <v>0</v>
      </c>
      <c r="Q35" s="31">
        <v>91570</v>
      </c>
      <c r="R35" s="31">
        <v>299074</v>
      </c>
      <c r="S35" s="49"/>
      <c r="T35" s="49"/>
    </row>
    <row r="36" spans="1:18" s="34" customFormat="1" ht="12.75">
      <c r="A36" s="33" t="s">
        <v>88</v>
      </c>
      <c r="B36" s="31">
        <v>642389</v>
      </c>
      <c r="C36" s="31">
        <v>8231</v>
      </c>
      <c r="D36" s="31">
        <v>0</v>
      </c>
      <c r="E36" s="31">
        <v>20994</v>
      </c>
      <c r="F36" s="31">
        <v>0</v>
      </c>
      <c r="G36" s="31">
        <v>0</v>
      </c>
      <c r="H36" s="31">
        <v>0</v>
      </c>
      <c r="I36" s="31">
        <v>0</v>
      </c>
      <c r="J36" s="31">
        <v>0</v>
      </c>
      <c r="K36" s="31">
        <v>0</v>
      </c>
      <c r="L36" s="31">
        <v>0</v>
      </c>
      <c r="M36" s="31">
        <v>0</v>
      </c>
      <c r="N36" s="31">
        <v>0</v>
      </c>
      <c r="O36" s="31">
        <v>0</v>
      </c>
      <c r="P36" s="31">
        <v>0</v>
      </c>
      <c r="Q36" s="31">
        <v>2091230</v>
      </c>
      <c r="R36" s="31">
        <v>2762844</v>
      </c>
    </row>
    <row r="37" spans="1:18" s="34" customFormat="1" ht="12.75">
      <c r="A37" s="33" t="s">
        <v>89</v>
      </c>
      <c r="B37" s="31">
        <v>33878</v>
      </c>
      <c r="C37" s="31">
        <v>0</v>
      </c>
      <c r="D37" s="31">
        <v>0</v>
      </c>
      <c r="E37" s="31">
        <v>544939</v>
      </c>
      <c r="F37" s="31">
        <v>0</v>
      </c>
      <c r="G37" s="31">
        <v>0</v>
      </c>
      <c r="H37" s="31">
        <v>0</v>
      </c>
      <c r="I37" s="31">
        <v>0</v>
      </c>
      <c r="J37" s="31">
        <v>0</v>
      </c>
      <c r="K37" s="31">
        <v>0</v>
      </c>
      <c r="L37" s="31">
        <v>0</v>
      </c>
      <c r="M37" s="31">
        <v>0</v>
      </c>
      <c r="N37" s="31">
        <v>0</v>
      </c>
      <c r="O37" s="31">
        <v>0</v>
      </c>
      <c r="P37" s="31" t="s">
        <v>52</v>
      </c>
      <c r="Q37" s="31">
        <v>355959</v>
      </c>
      <c r="R37" s="31">
        <v>934780</v>
      </c>
    </row>
    <row r="38" spans="1:18" s="34" customFormat="1" ht="12.75">
      <c r="A38" s="33" t="s">
        <v>90</v>
      </c>
      <c r="B38" s="31">
        <v>701</v>
      </c>
      <c r="C38" s="31">
        <v>0</v>
      </c>
      <c r="D38" s="31">
        <v>0</v>
      </c>
      <c r="E38" s="31">
        <v>24681</v>
      </c>
      <c r="F38" s="31">
        <v>0</v>
      </c>
      <c r="G38" s="31">
        <v>0</v>
      </c>
      <c r="H38" s="31">
        <v>0</v>
      </c>
      <c r="I38" s="31">
        <v>0</v>
      </c>
      <c r="J38" s="31">
        <v>0</v>
      </c>
      <c r="K38" s="31">
        <v>0</v>
      </c>
      <c r="L38" s="31">
        <v>0</v>
      </c>
      <c r="M38" s="31">
        <v>0</v>
      </c>
      <c r="N38" s="31">
        <v>0</v>
      </c>
      <c r="O38" s="31">
        <v>0</v>
      </c>
      <c r="P38" s="31">
        <v>0</v>
      </c>
      <c r="Q38" s="31">
        <v>19339</v>
      </c>
      <c r="R38" s="31">
        <v>44721</v>
      </c>
    </row>
    <row r="39" spans="1:18" s="34" customFormat="1" ht="12.75">
      <c r="A39" s="33" t="s">
        <v>91</v>
      </c>
      <c r="B39" s="31">
        <v>260691</v>
      </c>
      <c r="C39" s="31">
        <v>0</v>
      </c>
      <c r="D39" s="31">
        <v>0</v>
      </c>
      <c r="E39" s="31">
        <v>0</v>
      </c>
      <c r="F39" s="31">
        <v>0</v>
      </c>
      <c r="G39" s="31">
        <v>0</v>
      </c>
      <c r="H39" s="31">
        <v>0</v>
      </c>
      <c r="I39" s="31">
        <v>0</v>
      </c>
      <c r="J39" s="31">
        <v>0</v>
      </c>
      <c r="K39" s="31">
        <v>0</v>
      </c>
      <c r="L39" s="31">
        <v>0</v>
      </c>
      <c r="M39" s="31">
        <v>0</v>
      </c>
      <c r="N39" s="31">
        <v>0</v>
      </c>
      <c r="O39" s="31">
        <v>0</v>
      </c>
      <c r="P39" s="31">
        <v>0</v>
      </c>
      <c r="Q39" s="31">
        <v>799010</v>
      </c>
      <c r="R39" s="31">
        <v>1059701</v>
      </c>
    </row>
    <row r="40" spans="1:19" s="34" customFormat="1" ht="12.75">
      <c r="A40" s="33" t="s">
        <v>92</v>
      </c>
      <c r="B40" s="31">
        <v>132574</v>
      </c>
      <c r="C40" s="31">
        <v>0</v>
      </c>
      <c r="D40" s="31">
        <v>0</v>
      </c>
      <c r="E40" s="31">
        <v>0</v>
      </c>
      <c r="F40" s="31">
        <v>114458</v>
      </c>
      <c r="G40" s="31">
        <v>0</v>
      </c>
      <c r="H40" s="31">
        <v>0</v>
      </c>
      <c r="I40" s="31">
        <v>0</v>
      </c>
      <c r="J40" s="31">
        <v>0</v>
      </c>
      <c r="K40" s="31">
        <v>0</v>
      </c>
      <c r="L40" s="31">
        <v>0</v>
      </c>
      <c r="M40" s="31">
        <v>0</v>
      </c>
      <c r="N40" s="31">
        <v>0</v>
      </c>
      <c r="O40" s="31">
        <v>0</v>
      </c>
      <c r="P40" s="31">
        <v>0</v>
      </c>
      <c r="Q40" s="31">
        <v>175353</v>
      </c>
      <c r="R40" s="31">
        <v>422385</v>
      </c>
      <c r="S40" s="49"/>
    </row>
    <row r="41" spans="1:19" s="34" customFormat="1" ht="12.75">
      <c r="A41" s="33" t="s">
        <v>93</v>
      </c>
      <c r="B41" s="31">
        <v>301</v>
      </c>
      <c r="C41" s="31">
        <v>13651</v>
      </c>
      <c r="D41" s="31">
        <v>14849</v>
      </c>
      <c r="E41" s="31">
        <v>920</v>
      </c>
      <c r="F41" s="31">
        <v>386</v>
      </c>
      <c r="G41" s="31">
        <v>5931</v>
      </c>
      <c r="H41" s="31">
        <v>15351</v>
      </c>
      <c r="I41" s="31">
        <v>0</v>
      </c>
      <c r="J41" s="31">
        <v>233497</v>
      </c>
      <c r="K41" s="31">
        <v>968</v>
      </c>
      <c r="L41" s="31">
        <v>1574</v>
      </c>
      <c r="M41" s="31">
        <v>0</v>
      </c>
      <c r="N41" s="31">
        <v>11131</v>
      </c>
      <c r="O41" s="31">
        <v>23561</v>
      </c>
      <c r="P41" s="31">
        <v>203</v>
      </c>
      <c r="Q41" s="31">
        <v>46475</v>
      </c>
      <c r="R41" s="31">
        <v>368798</v>
      </c>
      <c r="S41" s="31"/>
    </row>
    <row r="42" spans="1:19" s="34" customFormat="1" ht="12.75">
      <c r="A42" s="33" t="s">
        <v>94</v>
      </c>
      <c r="B42" s="31">
        <v>366966</v>
      </c>
      <c r="C42" s="31">
        <v>45672</v>
      </c>
      <c r="D42" s="31">
        <v>0</v>
      </c>
      <c r="E42" s="31">
        <v>0</v>
      </c>
      <c r="F42" s="31">
        <v>0</v>
      </c>
      <c r="G42" s="31">
        <v>469217</v>
      </c>
      <c r="H42" s="31">
        <v>0</v>
      </c>
      <c r="I42" s="31">
        <v>0</v>
      </c>
      <c r="J42" s="31">
        <v>0</v>
      </c>
      <c r="K42" s="31">
        <v>0</v>
      </c>
      <c r="L42" s="31">
        <v>0</v>
      </c>
      <c r="M42" s="31">
        <v>0</v>
      </c>
      <c r="N42" s="31">
        <v>0</v>
      </c>
      <c r="O42" s="31">
        <v>0</v>
      </c>
      <c r="P42" s="31">
        <v>0</v>
      </c>
      <c r="Q42" s="31">
        <v>554519</v>
      </c>
      <c r="R42" s="31">
        <v>1436374</v>
      </c>
      <c r="S42" s="49"/>
    </row>
    <row r="43" spans="1:18" s="34" customFormat="1" ht="12.75">
      <c r="A43" s="33" t="s">
        <v>95</v>
      </c>
      <c r="B43" s="31">
        <v>94256</v>
      </c>
      <c r="C43" s="31">
        <v>0</v>
      </c>
      <c r="D43" s="31">
        <v>0</v>
      </c>
      <c r="E43" s="31">
        <v>0</v>
      </c>
      <c r="F43" s="31">
        <v>0</v>
      </c>
      <c r="G43" s="31">
        <v>0</v>
      </c>
      <c r="H43" s="31">
        <v>0</v>
      </c>
      <c r="I43" s="31">
        <v>0</v>
      </c>
      <c r="J43" s="31">
        <v>0</v>
      </c>
      <c r="K43" s="31">
        <v>0</v>
      </c>
      <c r="L43" s="31">
        <v>0</v>
      </c>
      <c r="M43" s="31">
        <v>0</v>
      </c>
      <c r="N43" s="31">
        <v>0</v>
      </c>
      <c r="O43" s="31">
        <v>0</v>
      </c>
      <c r="P43" s="31">
        <v>0</v>
      </c>
      <c r="Q43" s="31">
        <v>55362</v>
      </c>
      <c r="R43" s="31">
        <v>149618</v>
      </c>
    </row>
    <row r="44" spans="1:20" s="34" customFormat="1" ht="12.75">
      <c r="A44" s="33" t="s">
        <v>176</v>
      </c>
      <c r="B44" s="31">
        <v>7346</v>
      </c>
      <c r="C44" s="31">
        <v>0</v>
      </c>
      <c r="D44" s="31">
        <v>0</v>
      </c>
      <c r="E44" s="31">
        <v>0</v>
      </c>
      <c r="F44" s="31">
        <v>11977</v>
      </c>
      <c r="G44" s="31">
        <v>0</v>
      </c>
      <c r="H44" s="31">
        <v>0</v>
      </c>
      <c r="I44" s="31">
        <v>0</v>
      </c>
      <c r="J44" s="31">
        <v>0</v>
      </c>
      <c r="K44" s="31">
        <v>0</v>
      </c>
      <c r="L44" s="31">
        <v>0</v>
      </c>
      <c r="M44" s="31">
        <v>0</v>
      </c>
      <c r="N44" s="31">
        <v>0</v>
      </c>
      <c r="O44" s="31">
        <v>0</v>
      </c>
      <c r="P44" s="31">
        <v>0</v>
      </c>
      <c r="Q44" s="31">
        <v>624743</v>
      </c>
      <c r="R44" s="31">
        <v>644066</v>
      </c>
      <c r="S44" s="49"/>
      <c r="T44" s="49"/>
    </row>
    <row r="45" spans="1:18" s="34" customFormat="1" ht="12.75">
      <c r="A45" s="33" t="s">
        <v>96</v>
      </c>
      <c r="B45" s="31">
        <v>0</v>
      </c>
      <c r="C45" s="31">
        <v>0</v>
      </c>
      <c r="D45" s="31">
        <v>0</v>
      </c>
      <c r="E45" s="31">
        <v>53623</v>
      </c>
      <c r="F45" s="31">
        <v>0</v>
      </c>
      <c r="G45" s="31">
        <v>0</v>
      </c>
      <c r="H45" s="31">
        <v>0</v>
      </c>
      <c r="I45" s="31">
        <v>0</v>
      </c>
      <c r="J45" s="31">
        <v>0</v>
      </c>
      <c r="K45" s="31">
        <v>0</v>
      </c>
      <c r="L45" s="31">
        <v>0</v>
      </c>
      <c r="M45" s="31">
        <v>0</v>
      </c>
      <c r="N45" s="31">
        <v>0</v>
      </c>
      <c r="O45" s="31">
        <v>0</v>
      </c>
      <c r="P45" s="31">
        <v>0</v>
      </c>
      <c r="Q45" s="31">
        <v>19741</v>
      </c>
      <c r="R45" s="31">
        <v>73364</v>
      </c>
    </row>
    <row r="46" spans="1:18" s="34" customFormat="1" ht="12.75">
      <c r="A46" s="33" t="s">
        <v>97</v>
      </c>
      <c r="B46" s="31">
        <v>17</v>
      </c>
      <c r="C46" s="31">
        <v>0</v>
      </c>
      <c r="D46" s="31">
        <v>0</v>
      </c>
      <c r="E46" s="31">
        <v>0</v>
      </c>
      <c r="F46" s="31">
        <v>0</v>
      </c>
      <c r="G46" s="31">
        <v>1338115</v>
      </c>
      <c r="H46" s="31">
        <v>0</v>
      </c>
      <c r="I46" s="31">
        <v>0</v>
      </c>
      <c r="J46" s="31">
        <v>0</v>
      </c>
      <c r="K46" s="31">
        <v>0</v>
      </c>
      <c r="L46" s="31">
        <v>0</v>
      </c>
      <c r="M46" s="31">
        <v>0</v>
      </c>
      <c r="N46" s="31">
        <v>0</v>
      </c>
      <c r="O46" s="31">
        <v>0</v>
      </c>
      <c r="P46" s="31">
        <v>0</v>
      </c>
      <c r="Q46" s="31">
        <v>0</v>
      </c>
      <c r="R46" s="31">
        <v>1338132</v>
      </c>
    </row>
    <row r="47" spans="1:21" s="34" customFormat="1" ht="12.75">
      <c r="A47" s="33" t="s">
        <v>98</v>
      </c>
      <c r="B47" s="31">
        <v>274348</v>
      </c>
      <c r="C47" s="31">
        <v>63875</v>
      </c>
      <c r="D47" s="31">
        <v>0</v>
      </c>
      <c r="E47" s="31">
        <v>142331</v>
      </c>
      <c r="F47" s="31">
        <v>0</v>
      </c>
      <c r="G47" s="31">
        <v>58678</v>
      </c>
      <c r="H47" s="31">
        <v>0</v>
      </c>
      <c r="I47" s="31">
        <v>0</v>
      </c>
      <c r="J47" s="31">
        <v>0</v>
      </c>
      <c r="K47" s="31">
        <v>15010</v>
      </c>
      <c r="L47" s="31">
        <v>0</v>
      </c>
      <c r="M47" s="31">
        <v>0</v>
      </c>
      <c r="N47" s="31">
        <v>0</v>
      </c>
      <c r="O47" s="31">
        <v>0</v>
      </c>
      <c r="P47" s="31">
        <v>0</v>
      </c>
      <c r="Q47" s="31">
        <v>1349724</v>
      </c>
      <c r="R47" s="31">
        <v>1903966</v>
      </c>
      <c r="S47" s="49"/>
      <c r="T47" s="49"/>
      <c r="U47" s="49"/>
    </row>
    <row r="48" spans="1:18" s="34" customFormat="1" ht="12.75">
      <c r="A48" s="33" t="s">
        <v>99</v>
      </c>
      <c r="B48" s="31">
        <v>54</v>
      </c>
      <c r="C48" s="31">
        <v>52174</v>
      </c>
      <c r="D48" s="31">
        <v>0</v>
      </c>
      <c r="E48" s="31">
        <v>0</v>
      </c>
      <c r="F48" s="31">
        <v>0</v>
      </c>
      <c r="G48" s="31">
        <v>65889</v>
      </c>
      <c r="H48" s="31">
        <v>0</v>
      </c>
      <c r="I48" s="31">
        <v>0</v>
      </c>
      <c r="J48" s="31">
        <v>0</v>
      </c>
      <c r="K48" s="31">
        <v>0</v>
      </c>
      <c r="L48" s="31">
        <v>0</v>
      </c>
      <c r="M48" s="31">
        <v>0</v>
      </c>
      <c r="N48" s="31">
        <v>0</v>
      </c>
      <c r="O48" s="31">
        <v>0</v>
      </c>
      <c r="P48" s="31">
        <v>0</v>
      </c>
      <c r="Q48" s="31">
        <v>11908</v>
      </c>
      <c r="R48" s="31">
        <v>130025</v>
      </c>
    </row>
    <row r="49" spans="1:23" s="34" customFormat="1" ht="12.75">
      <c r="A49" s="33" t="s">
        <v>100</v>
      </c>
      <c r="B49" s="31">
        <v>45133</v>
      </c>
      <c r="C49" s="31">
        <v>0</v>
      </c>
      <c r="D49" s="31">
        <v>0</v>
      </c>
      <c r="E49" s="31">
        <v>15851</v>
      </c>
      <c r="F49" s="31">
        <v>0</v>
      </c>
      <c r="G49" s="31">
        <v>0</v>
      </c>
      <c r="H49" s="31">
        <v>0</v>
      </c>
      <c r="I49" s="31">
        <v>0</v>
      </c>
      <c r="J49" s="31">
        <v>0</v>
      </c>
      <c r="K49" s="31">
        <v>0</v>
      </c>
      <c r="L49" s="31">
        <v>0</v>
      </c>
      <c r="M49" s="31">
        <v>0</v>
      </c>
      <c r="N49" s="31">
        <v>0</v>
      </c>
      <c r="O49" s="31">
        <v>0</v>
      </c>
      <c r="P49" s="31">
        <v>0</v>
      </c>
      <c r="Q49" s="31">
        <v>55781</v>
      </c>
      <c r="R49" s="31">
        <v>116765</v>
      </c>
      <c r="S49" s="49"/>
      <c r="T49" s="49"/>
      <c r="U49" s="49"/>
      <c r="V49" s="49"/>
      <c r="W49" s="49"/>
    </row>
    <row r="50" spans="1:18" s="34" customFormat="1" ht="12.75">
      <c r="A50" s="33" t="s">
        <v>101</v>
      </c>
      <c r="B50" s="31">
        <v>150707</v>
      </c>
      <c r="C50" s="31">
        <v>0</v>
      </c>
      <c r="D50" s="31">
        <v>0</v>
      </c>
      <c r="E50" s="31">
        <v>140625</v>
      </c>
      <c r="F50" s="31">
        <v>0</v>
      </c>
      <c r="G50" s="31">
        <v>0</v>
      </c>
      <c r="H50" s="31">
        <v>0</v>
      </c>
      <c r="I50" s="31">
        <v>0</v>
      </c>
      <c r="J50" s="31">
        <v>0</v>
      </c>
      <c r="K50" s="31">
        <v>0</v>
      </c>
      <c r="L50" s="31">
        <v>0</v>
      </c>
      <c r="M50" s="31">
        <v>0</v>
      </c>
      <c r="N50" s="31">
        <v>0</v>
      </c>
      <c r="O50" s="31">
        <v>0</v>
      </c>
      <c r="P50" s="31">
        <v>0</v>
      </c>
      <c r="Q50" s="31">
        <v>240541</v>
      </c>
      <c r="R50" s="31">
        <v>531873</v>
      </c>
    </row>
    <row r="51" spans="1:21" s="34" customFormat="1" ht="12.75">
      <c r="A51" s="33" t="s">
        <v>177</v>
      </c>
      <c r="B51" s="31">
        <v>395168</v>
      </c>
      <c r="C51" s="31">
        <v>0</v>
      </c>
      <c r="D51" s="31">
        <v>0</v>
      </c>
      <c r="E51" s="31">
        <v>3697</v>
      </c>
      <c r="F51" s="31">
        <v>0</v>
      </c>
      <c r="G51" s="31">
        <v>0</v>
      </c>
      <c r="H51" s="31">
        <v>0</v>
      </c>
      <c r="I51" s="31">
        <v>0</v>
      </c>
      <c r="J51" s="31">
        <v>0</v>
      </c>
      <c r="K51" s="31">
        <v>0</v>
      </c>
      <c r="L51" s="31">
        <v>0</v>
      </c>
      <c r="M51" s="31">
        <v>0</v>
      </c>
      <c r="N51" s="31">
        <v>0</v>
      </c>
      <c r="O51" s="31">
        <v>0</v>
      </c>
      <c r="P51" s="31">
        <v>0</v>
      </c>
      <c r="Q51" s="31">
        <v>313298</v>
      </c>
      <c r="R51" s="31">
        <v>712163</v>
      </c>
      <c r="S51" s="49"/>
      <c r="T51" s="49"/>
      <c r="U51" s="49"/>
    </row>
    <row r="52" spans="1:18" s="34" customFormat="1" ht="12.75">
      <c r="A52" s="33" t="s">
        <v>102</v>
      </c>
      <c r="B52" s="31">
        <v>33301</v>
      </c>
      <c r="C52" s="31">
        <v>0</v>
      </c>
      <c r="D52" s="31">
        <v>0</v>
      </c>
      <c r="E52" s="31">
        <v>66592</v>
      </c>
      <c r="F52" s="31">
        <v>0</v>
      </c>
      <c r="G52" s="31">
        <v>0</v>
      </c>
      <c r="H52" s="31">
        <v>0</v>
      </c>
      <c r="I52" s="31">
        <v>0</v>
      </c>
      <c r="J52" s="31">
        <v>0</v>
      </c>
      <c r="K52" s="31">
        <v>0</v>
      </c>
      <c r="L52" s="31">
        <v>0</v>
      </c>
      <c r="M52" s="31">
        <v>0</v>
      </c>
      <c r="N52" s="31">
        <v>0</v>
      </c>
      <c r="O52" s="31">
        <v>0</v>
      </c>
      <c r="P52" s="31">
        <v>199</v>
      </c>
      <c r="Q52" s="31">
        <v>160776</v>
      </c>
      <c r="R52" s="31">
        <v>260868</v>
      </c>
    </row>
    <row r="53" spans="1:20" s="34" customFormat="1" ht="12.75">
      <c r="A53" s="33" t="s">
        <v>103</v>
      </c>
      <c r="B53" s="31">
        <v>203266</v>
      </c>
      <c r="C53" s="31">
        <v>667</v>
      </c>
      <c r="D53" s="31">
        <v>0</v>
      </c>
      <c r="E53" s="31">
        <v>28</v>
      </c>
      <c r="F53" s="31">
        <v>4950</v>
      </c>
      <c r="G53" s="31">
        <v>0</v>
      </c>
      <c r="H53" s="31">
        <v>0</v>
      </c>
      <c r="I53" s="31">
        <v>0</v>
      </c>
      <c r="J53" s="31">
        <v>0</v>
      </c>
      <c r="K53" s="31">
        <v>0</v>
      </c>
      <c r="L53" s="31">
        <v>0</v>
      </c>
      <c r="M53" s="31">
        <v>0</v>
      </c>
      <c r="N53" s="31">
        <v>0</v>
      </c>
      <c r="O53" s="31">
        <v>0</v>
      </c>
      <c r="P53" s="31">
        <v>0</v>
      </c>
      <c r="Q53" s="31">
        <v>252578</v>
      </c>
      <c r="R53" s="31">
        <v>461489</v>
      </c>
      <c r="S53" s="49"/>
      <c r="T53" s="49"/>
    </row>
    <row r="54" spans="1:18" s="34" customFormat="1" ht="12.75">
      <c r="A54" s="33" t="s">
        <v>104</v>
      </c>
      <c r="B54" s="31">
        <v>0</v>
      </c>
      <c r="C54" s="31">
        <v>0</v>
      </c>
      <c r="D54" s="31">
        <v>0</v>
      </c>
      <c r="E54" s="31">
        <v>0</v>
      </c>
      <c r="F54" s="31">
        <v>0</v>
      </c>
      <c r="G54" s="31">
        <v>0</v>
      </c>
      <c r="H54" s="31">
        <v>0</v>
      </c>
      <c r="I54" s="31">
        <v>0</v>
      </c>
      <c r="J54" s="31">
        <v>0</v>
      </c>
      <c r="K54" s="31">
        <v>0</v>
      </c>
      <c r="L54" s="31">
        <v>0</v>
      </c>
      <c r="M54" s="31">
        <v>0</v>
      </c>
      <c r="N54" s="31">
        <v>0</v>
      </c>
      <c r="O54" s="31">
        <v>0</v>
      </c>
      <c r="P54" s="31">
        <v>0</v>
      </c>
      <c r="Q54" s="31">
        <v>35511</v>
      </c>
      <c r="R54" s="31">
        <v>35511</v>
      </c>
    </row>
    <row r="55" spans="1:18" s="34" customFormat="1" ht="12.75" customHeight="1">
      <c r="A55" s="33"/>
      <c r="B55" s="31"/>
      <c r="C55" s="31"/>
      <c r="D55" s="31"/>
      <c r="E55" s="31"/>
      <c r="F55" s="31"/>
      <c r="G55" s="31"/>
      <c r="H55" s="31"/>
      <c r="I55" s="31"/>
      <c r="J55" s="31"/>
      <c r="K55" s="31"/>
      <c r="L55" s="31"/>
      <c r="M55" s="31"/>
      <c r="N55" s="31"/>
      <c r="O55" s="31"/>
      <c r="P55" s="31"/>
      <c r="Q55" s="31"/>
      <c r="R55" s="31"/>
    </row>
    <row r="56" spans="1:18" s="34" customFormat="1" ht="12.75">
      <c r="A56" s="33" t="s">
        <v>105</v>
      </c>
      <c r="B56" s="32">
        <v>6674248</v>
      </c>
      <c r="C56" s="32">
        <f aca="true" t="shared" si="0" ref="C56:Q56">SUM(C4:C54)</f>
        <v>513657</v>
      </c>
      <c r="D56" s="32">
        <f t="shared" si="0"/>
        <v>1975316</v>
      </c>
      <c r="E56" s="32">
        <v>2748834</v>
      </c>
      <c r="F56" s="32">
        <f t="shared" si="0"/>
        <v>486453</v>
      </c>
      <c r="G56" s="32">
        <v>2120163</v>
      </c>
      <c r="H56" s="32">
        <f t="shared" si="0"/>
        <v>2644631</v>
      </c>
      <c r="I56" s="32">
        <v>101557</v>
      </c>
      <c r="J56" s="32">
        <f t="shared" si="0"/>
        <v>235345</v>
      </c>
      <c r="K56" s="32">
        <f t="shared" si="0"/>
        <v>586753</v>
      </c>
      <c r="L56" s="32">
        <f t="shared" si="0"/>
        <v>23015</v>
      </c>
      <c r="M56" s="32">
        <f t="shared" si="0"/>
        <v>435208</v>
      </c>
      <c r="N56" s="32">
        <f t="shared" si="0"/>
        <v>11131</v>
      </c>
      <c r="O56" s="32">
        <v>23562</v>
      </c>
      <c r="P56" s="32">
        <v>7240</v>
      </c>
      <c r="Q56" s="32">
        <f t="shared" si="0"/>
        <v>15417936</v>
      </c>
      <c r="R56" s="32">
        <f>SUM(B56:Q56)</f>
        <v>34005049</v>
      </c>
    </row>
    <row r="57" spans="1:18" s="34" customFormat="1" ht="12.75">
      <c r="A57" s="5"/>
      <c r="B57" s="23"/>
      <c r="C57" s="23"/>
      <c r="D57" s="23"/>
      <c r="E57" s="23"/>
      <c r="F57" s="23"/>
      <c r="G57" s="23"/>
      <c r="H57" s="23"/>
      <c r="I57" s="23"/>
      <c r="J57" s="23"/>
      <c r="K57" s="23"/>
      <c r="L57" s="23"/>
      <c r="M57" s="23"/>
      <c r="N57" s="23"/>
      <c r="O57" s="23"/>
      <c r="P57" s="23"/>
      <c r="Q57" s="23"/>
      <c r="R57" s="23"/>
    </row>
    <row r="58" ht="12.75">
      <c r="A58" s="5" t="s">
        <v>178</v>
      </c>
    </row>
  </sheetData>
  <mergeCells count="1">
    <mergeCell ref="A1:Q1"/>
  </mergeCells>
  <printOptions horizontalCentered="1"/>
  <pageMargins left="0.5" right="0.5" top="0.5" bottom="0.5" header="0.5" footer="0.5"/>
  <pageSetup fitToHeight="1" fitToWidth="1"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Mei-Ling Mason</dc:creator>
  <cp:keywords/>
  <dc:description/>
  <cp:lastModifiedBy>Brenda.Veazey</cp:lastModifiedBy>
  <cp:lastPrinted>2003-08-14T15:32:19Z</cp:lastPrinted>
  <dcterms:created xsi:type="dcterms:W3CDTF">1999-10-15T19:45:38Z</dcterms:created>
  <dcterms:modified xsi:type="dcterms:W3CDTF">2003-08-14T15:32:34Z</dcterms:modified>
  <cp:category/>
  <cp:version/>
  <cp:contentType/>
  <cp:contentStatus/>
</cp:coreProperties>
</file>